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\\SDUBFILE2022\Dublin\ESR Shared\Third Level Issues\Circulars\Previous Pay Circulars\2024\2024 October Increase\1. Drafts and Prep Work\Excel\"/>
    </mc:Choice>
  </mc:AlternateContent>
  <xr:revisionPtr revIDLastSave="0" documentId="13_ncr:1_{1C803C0E-369A-484F-B337-00EB7D4E52B6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Table of Contents" sheetId="28" r:id="rId1"/>
    <sheet name="CTKR-ATTND outside DN" sheetId="15" r:id="rId2"/>
    <sheet name="Full time models" sheetId="6" r:id="rId3"/>
    <sheet name="Academics" sheetId="1" r:id="rId4"/>
    <sheet name="Grades 3-7" sheetId="2" r:id="rId5"/>
    <sheet name="Senior Grades" sheetId="4" r:id="rId6"/>
    <sheet name="Mtce Super Cork" sheetId="10" r:id="rId7"/>
    <sheet name="Crafts" sheetId="16" r:id="rId8"/>
    <sheet name="Higher order attds" sheetId="9" r:id="rId9"/>
    <sheet name="SIPTU Techs" sheetId="31" r:id="rId10"/>
    <sheet name="UNITE Techs" sheetId="20" r:id="rId11"/>
    <sheet name="Non 2.5% Techs" sheetId="32" r:id="rId12"/>
    <sheet name="Cr.Assts" sheetId="3" r:id="rId13"/>
    <sheet name="Tech Assts" sheetId="21" r:id="rId14"/>
    <sheet name="DN GOs&amp; DIT" sheetId="14" r:id="rId15"/>
    <sheet name=" Lab Asst DIT" sheetId="19" r:id="rId16"/>
    <sheet name="DIT Library Staff" sheetId="12" r:id="rId17"/>
    <sheet name="Officer &amp; Mgmt Grades" sheetId="7" r:id="rId18"/>
    <sheet name="Student Counsellors" sheetId="11" r:id="rId19"/>
    <sheet name="Nurses" sheetId="8" r:id="rId20"/>
    <sheet name="Librarian &amp; Careers Off" sheetId="18" r:id="rId21"/>
    <sheet name="MIC" sheetId="23" r:id="rId22"/>
    <sheet name="MIC Grossed Up" sheetId="30" r:id="rId23"/>
    <sheet name="Cathal Brugha Street " sheetId="22" r:id="rId24"/>
    <sheet name="Killybegs" sheetId="24" r:id="rId25"/>
    <sheet name="NCAD" sheetId="25" r:id="rId26"/>
    <sheet name="St Angelas" sheetId="26" r:id="rId27"/>
    <sheet name="TRBDI" sheetId="27" r:id="rId28"/>
  </sheets>
  <definedNames>
    <definedName name="_xlnm.Print_Area" localSheetId="3">Academics!#REF!</definedName>
    <definedName name="_xlnm.Print_Area" localSheetId="12">'Cr.Assts'!$A$1:$A$22</definedName>
    <definedName name="_xlnm.Print_Area" localSheetId="1">'CTKR-ATTND outside DN'!$A$1:$A$210</definedName>
    <definedName name="_xlnm.Print_Area" localSheetId="16">'DIT Library Staff'!$A$1:$A$23</definedName>
    <definedName name="_xlnm.Print_Area" localSheetId="2">'Full time models'!$A$1:$A$8</definedName>
    <definedName name="_xlnm.Print_Area" localSheetId="4">'Grades 3-7'!$A$1:$A$57</definedName>
    <definedName name="_xlnm.Print_Area" localSheetId="8">'Higher order attds'!$A$1:$A$41</definedName>
    <definedName name="_xlnm.Print_Area" localSheetId="6">'Mtce Super Cork'!$A$4:$A$16</definedName>
    <definedName name="_xlnm.Print_Area" localSheetId="19">Nurses!$A$1:$A$10</definedName>
    <definedName name="_xlnm.Print_Area" localSheetId="17">'Officer &amp; Mgmt Grades'!$A$1:$A$28</definedName>
    <definedName name="_xlnm.Print_Area" localSheetId="5">'Senior Grades'!$A$1:$A$49</definedName>
    <definedName name="_xlnm.Print_Area" localSheetId="18">'Student Counsellors'!$A$1:$A$37</definedName>
    <definedName name="_xlnm.Print_Area" localSheetId="13">'Tech Assts'!$A$1:$A$13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1" i="27" l="1"/>
  <c r="C190" i="27"/>
  <c r="C189" i="27"/>
  <c r="C188" i="27"/>
  <c r="C187" i="27"/>
  <c r="C186" i="27"/>
  <c r="C185" i="27"/>
  <c r="C184" i="27"/>
  <c r="C183" i="27"/>
  <c r="C182" i="27"/>
  <c r="C181" i="27"/>
  <c r="C179" i="27"/>
  <c r="C178" i="27"/>
  <c r="C177" i="27"/>
  <c r="C176" i="27"/>
  <c r="C175" i="27"/>
  <c r="C174" i="27"/>
  <c r="C173" i="27"/>
  <c r="C171" i="27"/>
  <c r="C170" i="27"/>
  <c r="C169" i="27"/>
  <c r="C168" i="27"/>
  <c r="C167" i="27"/>
  <c r="C166" i="27"/>
  <c r="C165" i="27"/>
  <c r="C164" i="27"/>
  <c r="C163" i="27"/>
  <c r="C162" i="27"/>
  <c r="C161" i="27"/>
  <c r="C160" i="27"/>
  <c r="C159" i="27"/>
  <c r="C158" i="27"/>
  <c r="C157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6" i="27"/>
  <c r="C105" i="27"/>
  <c r="C104" i="27"/>
  <c r="C103" i="27"/>
  <c r="C102" i="27"/>
  <c r="C101" i="27"/>
  <c r="C100" i="27"/>
  <c r="C99" i="27"/>
  <c r="C98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6" i="27"/>
  <c r="C65" i="27"/>
  <c r="C64" i="27"/>
  <c r="C63" i="27"/>
  <c r="C62" i="27"/>
  <c r="C61" i="27"/>
  <c r="C60" i="27"/>
  <c r="C59" i="27"/>
  <c r="C58" i="27"/>
  <c r="C57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1" i="27"/>
  <c r="C20" i="27"/>
  <c r="C19" i="27"/>
  <c r="C18" i="27"/>
  <c r="C17" i="27"/>
  <c r="C16" i="27"/>
  <c r="C15" i="27"/>
  <c r="C14" i="27"/>
  <c r="C13" i="27"/>
  <c r="C12" i="27"/>
  <c r="C10" i="27"/>
  <c r="C9" i="27"/>
  <c r="C8" i="27"/>
  <c r="C7" i="27"/>
  <c r="C6" i="27"/>
  <c r="C5" i="27"/>
  <c r="C4" i="27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0" i="26"/>
  <c r="C199" i="26"/>
  <c r="C197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49" i="26"/>
  <c r="C148" i="26"/>
  <c r="C146" i="26"/>
  <c r="C144" i="26"/>
  <c r="C143" i="26"/>
  <c r="C142" i="26"/>
  <c r="C141" i="26"/>
  <c r="C140" i="26"/>
  <c r="C138" i="26"/>
  <c r="C137" i="26"/>
  <c r="C136" i="26"/>
  <c r="C135" i="26"/>
  <c r="C134" i="26"/>
  <c r="C133" i="26"/>
  <c r="C132" i="26"/>
  <c r="C131" i="26"/>
  <c r="C129" i="26"/>
  <c r="C128" i="26"/>
  <c r="C127" i="26"/>
  <c r="C126" i="26"/>
  <c r="C125" i="26"/>
  <c r="C124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4" i="26"/>
  <c r="C93" i="26"/>
  <c r="C92" i="26"/>
  <c r="C91" i="26"/>
  <c r="C90" i="26"/>
  <c r="C89" i="26"/>
  <c r="C88" i="26"/>
  <c r="C87" i="26"/>
  <c r="C86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2" i="26"/>
  <c r="C51" i="26"/>
  <c r="C50" i="26"/>
  <c r="C49" i="26"/>
  <c r="C48" i="26"/>
  <c r="C47" i="26"/>
  <c r="C45" i="26"/>
  <c r="C44" i="26"/>
  <c r="C43" i="26"/>
  <c r="C42" i="26"/>
  <c r="C41" i="26"/>
  <c r="C40" i="26"/>
  <c r="C39" i="26"/>
  <c r="C38" i="26"/>
  <c r="C37" i="26"/>
  <c r="C36" i="26"/>
  <c r="C34" i="26"/>
  <c r="C33" i="26"/>
  <c r="C32" i="26"/>
  <c r="C31" i="26"/>
  <c r="C30" i="26"/>
  <c r="C29" i="26"/>
  <c r="C28" i="26"/>
  <c r="C27" i="26"/>
  <c r="C26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7" i="26"/>
  <c r="C6" i="26"/>
  <c r="C5" i="26"/>
  <c r="C4" i="26"/>
  <c r="C326" i="25"/>
  <c r="C325" i="25"/>
  <c r="C324" i="25"/>
  <c r="C323" i="25"/>
  <c r="C322" i="25"/>
  <c r="C321" i="25"/>
  <c r="C320" i="25"/>
  <c r="C318" i="25"/>
  <c r="C317" i="25"/>
  <c r="C316" i="25"/>
  <c r="C315" i="25"/>
  <c r="C314" i="25"/>
  <c r="C313" i="25"/>
  <c r="C312" i="25"/>
  <c r="C310" i="25"/>
  <c r="C309" i="25"/>
  <c r="C308" i="25"/>
  <c r="C307" i="25"/>
  <c r="C306" i="25"/>
  <c r="C305" i="25"/>
  <c r="C304" i="25"/>
  <c r="C302" i="25"/>
  <c r="C301" i="25"/>
  <c r="C300" i="25"/>
  <c r="C299" i="25"/>
  <c r="C298" i="25"/>
  <c r="C297" i="25"/>
  <c r="C296" i="25"/>
  <c r="C294" i="25"/>
  <c r="C292" i="25"/>
  <c r="C291" i="25"/>
  <c r="C290" i="25"/>
  <c r="C289" i="25"/>
  <c r="C288" i="25"/>
  <c r="C287" i="25"/>
  <c r="C285" i="25"/>
  <c r="C284" i="25"/>
  <c r="C283" i="25"/>
  <c r="C282" i="25"/>
  <c r="C281" i="25"/>
  <c r="C280" i="25"/>
  <c r="C279" i="25"/>
  <c r="C277" i="25"/>
  <c r="C276" i="25"/>
  <c r="C275" i="25"/>
  <c r="C274" i="25"/>
  <c r="C273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6" i="25"/>
  <c r="C255" i="25"/>
  <c r="C252" i="25"/>
  <c r="C251" i="25"/>
  <c r="C250" i="25"/>
  <c r="C249" i="25"/>
  <c r="C248" i="25"/>
  <c r="C247" i="25"/>
  <c r="C246" i="25"/>
  <c r="C245" i="25"/>
  <c r="C244" i="25"/>
  <c r="C243" i="25"/>
  <c r="C241" i="25"/>
  <c r="C240" i="25"/>
  <c r="C239" i="25"/>
  <c r="C238" i="25"/>
  <c r="C237" i="25"/>
  <c r="C236" i="25"/>
  <c r="C235" i="25"/>
  <c r="C234" i="25"/>
  <c r="C233" i="25"/>
  <c r="C231" i="25"/>
  <c r="C230" i="25"/>
  <c r="C229" i="25"/>
  <c r="C228" i="25"/>
  <c r="C227" i="25"/>
  <c r="C226" i="25"/>
  <c r="C225" i="25"/>
  <c r="C224" i="25"/>
  <c r="C223" i="25"/>
  <c r="C222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89" i="25"/>
  <c r="C188" i="25"/>
  <c r="C187" i="25"/>
  <c r="C186" i="25"/>
  <c r="C185" i="25"/>
  <c r="C184" i="25"/>
  <c r="C183" i="25"/>
  <c r="C182" i="25"/>
  <c r="C181" i="25"/>
  <c r="C179" i="25"/>
  <c r="C178" i="25"/>
  <c r="C177" i="25"/>
  <c r="C176" i="25"/>
  <c r="C175" i="25"/>
  <c r="C174" i="25"/>
  <c r="C173" i="25"/>
  <c r="C171" i="25"/>
  <c r="C170" i="25"/>
  <c r="C169" i="25"/>
  <c r="C168" i="25"/>
  <c r="C167" i="25"/>
  <c r="C166" i="25"/>
  <c r="C165" i="25"/>
  <c r="C164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2" i="25"/>
  <c r="C101" i="25"/>
  <c r="C100" i="25"/>
  <c r="C99" i="25"/>
  <c r="C98" i="25"/>
  <c r="C97" i="25"/>
  <c r="C96" i="25"/>
  <c r="C95" i="25"/>
  <c r="C94" i="25"/>
  <c r="C93" i="25"/>
  <c r="C91" i="25"/>
  <c r="C90" i="25"/>
  <c r="C89" i="25"/>
  <c r="C88" i="25"/>
  <c r="C87" i="25"/>
  <c r="C86" i="25"/>
  <c r="C85" i="25"/>
  <c r="C83" i="25"/>
  <c r="C82" i="25"/>
  <c r="C81" i="25"/>
  <c r="C80" i="25"/>
  <c r="C79" i="25"/>
  <c r="C78" i="25"/>
  <c r="C77" i="25"/>
  <c r="C75" i="25"/>
  <c r="C74" i="25"/>
  <c r="C73" i="25"/>
  <c r="C72" i="25"/>
  <c r="C71" i="25"/>
  <c r="C70" i="25"/>
  <c r="C69" i="25"/>
  <c r="C68" i="25"/>
  <c r="C67" i="25"/>
  <c r="C66" i="25"/>
  <c r="C65" i="25"/>
  <c r="C63" i="25"/>
  <c r="C62" i="25"/>
  <c r="C61" i="25"/>
  <c r="C60" i="25"/>
  <c r="C59" i="25"/>
  <c r="C58" i="25"/>
  <c r="C57" i="25"/>
  <c r="C56" i="25"/>
  <c r="C55" i="25"/>
  <c r="C54" i="25"/>
  <c r="C52" i="25"/>
  <c r="C51" i="25"/>
  <c r="C50" i="25"/>
  <c r="C49" i="25"/>
  <c r="C48" i="25"/>
  <c r="C47" i="25"/>
  <c r="C46" i="25"/>
  <c r="C45" i="25"/>
  <c r="C43" i="25"/>
  <c r="C42" i="25"/>
  <c r="C41" i="25"/>
  <c r="C40" i="25"/>
  <c r="C39" i="25"/>
  <c r="C38" i="25"/>
  <c r="C37" i="25"/>
  <c r="C36" i="25"/>
  <c r="C35" i="25"/>
  <c r="C33" i="25"/>
  <c r="C32" i="25"/>
  <c r="C31" i="25"/>
  <c r="C30" i="25"/>
  <c r="C29" i="25"/>
  <c r="C28" i="25"/>
  <c r="C27" i="25"/>
  <c r="C26" i="25"/>
  <c r="C25" i="25"/>
  <c r="C24" i="25"/>
  <c r="C23" i="25"/>
  <c r="C21" i="25"/>
  <c r="C20" i="25"/>
  <c r="C19" i="25"/>
  <c r="C18" i="25"/>
  <c r="C17" i="25"/>
  <c r="C16" i="25"/>
  <c r="C15" i="25"/>
  <c r="C14" i="25"/>
  <c r="C13" i="25"/>
  <c r="C11" i="25"/>
  <c r="C10" i="25"/>
  <c r="C9" i="25"/>
  <c r="C8" i="25"/>
  <c r="C7" i="25"/>
  <c r="C6" i="25"/>
  <c r="C5" i="25"/>
  <c r="C4" i="25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8" i="24"/>
  <c r="C27" i="24"/>
  <c r="C26" i="24"/>
  <c r="C25" i="24"/>
  <c r="C24" i="24"/>
  <c r="C23" i="24"/>
  <c r="C22" i="24"/>
  <c r="C21" i="24"/>
  <c r="C20" i="24"/>
  <c r="C19" i="24"/>
  <c r="C17" i="24"/>
  <c r="C16" i="24"/>
  <c r="C15" i="24"/>
  <c r="C14" i="24"/>
  <c r="C13" i="24"/>
  <c r="C12" i="24"/>
  <c r="C11" i="24"/>
  <c r="C10" i="24"/>
  <c r="C8" i="24"/>
  <c r="C7" i="24"/>
  <c r="C4" i="24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9" i="22"/>
  <c r="C8" i="22"/>
  <c r="C7" i="22"/>
  <c r="C6" i="22"/>
  <c r="C5" i="22"/>
  <c r="C4" i="22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2" i="18"/>
  <c r="C11" i="18"/>
  <c r="C10" i="18"/>
  <c r="C9" i="18"/>
  <c r="C8" i="18"/>
  <c r="C7" i="18"/>
  <c r="C6" i="18"/>
  <c r="C5" i="18"/>
  <c r="C4" i="18"/>
  <c r="C180" i="30"/>
  <c r="C179" i="30"/>
  <c r="C178" i="30"/>
  <c r="C177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6" i="30"/>
  <c r="C115" i="30"/>
  <c r="C114" i="30"/>
  <c r="C113" i="30"/>
  <c r="C112" i="30"/>
  <c r="C111" i="30"/>
  <c r="C110" i="30"/>
  <c r="C109" i="30"/>
  <c r="C108" i="30"/>
  <c r="C107" i="30"/>
  <c r="C105" i="30"/>
  <c r="C104" i="30"/>
  <c r="C103" i="30"/>
  <c r="C102" i="30"/>
  <c r="C101" i="30"/>
  <c r="C100" i="30"/>
  <c r="C99" i="30"/>
  <c r="C98" i="30"/>
  <c r="C97" i="30"/>
  <c r="C96" i="30"/>
  <c r="C94" i="30"/>
  <c r="C93" i="30"/>
  <c r="C92" i="30"/>
  <c r="C90" i="30"/>
  <c r="C89" i="30"/>
  <c r="C88" i="30"/>
  <c r="C87" i="30"/>
  <c r="C86" i="30"/>
  <c r="C85" i="30"/>
  <c r="C84" i="30"/>
  <c r="C82" i="30"/>
  <c r="C81" i="30"/>
  <c r="C80" i="30"/>
  <c r="C78" i="30"/>
  <c r="C77" i="30"/>
  <c r="C76" i="30"/>
  <c r="C75" i="30"/>
  <c r="C74" i="30"/>
  <c r="C73" i="30"/>
  <c r="C72" i="30"/>
  <c r="C70" i="30"/>
  <c r="C69" i="30"/>
  <c r="C68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2" i="30"/>
  <c r="C51" i="30"/>
  <c r="C50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0" i="30"/>
  <c r="C29" i="30"/>
  <c r="C28" i="30"/>
  <c r="C27" i="30"/>
  <c r="C26" i="30"/>
  <c r="C25" i="30"/>
  <c r="C24" i="30"/>
  <c r="C23" i="30"/>
  <c r="C22" i="30"/>
  <c r="C21" i="30"/>
  <c r="C20" i="30"/>
  <c r="C18" i="30"/>
  <c r="C17" i="30"/>
  <c r="C16" i="30"/>
  <c r="C14" i="30"/>
  <c r="C13" i="30"/>
  <c r="C12" i="30"/>
  <c r="C11" i="30"/>
  <c r="C10" i="30"/>
  <c r="C9" i="30"/>
  <c r="C8" i="30"/>
  <c r="C7" i="30"/>
  <c r="C6" i="30"/>
  <c r="C5" i="30"/>
  <c r="C4" i="30"/>
  <c r="C275" i="23"/>
  <c r="C274" i="23"/>
  <c r="C273" i="23"/>
  <c r="C272" i="23"/>
  <c r="C271" i="23"/>
  <c r="C270" i="23"/>
  <c r="C269" i="23"/>
  <c r="C268" i="23"/>
  <c r="C267" i="23"/>
  <c r="C264" i="23"/>
  <c r="C263" i="23"/>
  <c r="C262" i="23"/>
  <c r="C261" i="23"/>
  <c r="C260" i="23"/>
  <c r="C259" i="23"/>
  <c r="C258" i="23"/>
  <c r="C257" i="23"/>
  <c r="C256" i="23"/>
  <c r="C255" i="23"/>
  <c r="C254" i="23"/>
  <c r="C252" i="23"/>
  <c r="C251" i="23"/>
  <c r="C250" i="23"/>
  <c r="C249" i="23"/>
  <c r="C248" i="23"/>
  <c r="C247" i="23"/>
  <c r="C246" i="23"/>
  <c r="C245" i="23"/>
  <c r="C243" i="23"/>
  <c r="C242" i="23"/>
  <c r="C241" i="23"/>
  <c r="C240" i="23"/>
  <c r="C239" i="23"/>
  <c r="C238" i="23"/>
  <c r="C237" i="23"/>
  <c r="C236" i="23"/>
  <c r="C235" i="23"/>
  <c r="C233" i="23"/>
  <c r="C232" i="23"/>
  <c r="C231" i="23"/>
  <c r="C230" i="23"/>
  <c r="C229" i="23"/>
  <c r="C228" i="23"/>
  <c r="C227" i="23"/>
  <c r="C226" i="23"/>
  <c r="C225" i="23"/>
  <c r="C223" i="23"/>
  <c r="C222" i="23"/>
  <c r="C221" i="23"/>
  <c r="C220" i="23"/>
  <c r="C219" i="23"/>
  <c r="C218" i="23"/>
  <c r="C217" i="23"/>
  <c r="C216" i="23"/>
  <c r="C215" i="23"/>
  <c r="C213" i="23"/>
  <c r="C212" i="23"/>
  <c r="C211" i="23"/>
  <c r="C210" i="23"/>
  <c r="C209" i="23"/>
  <c r="C208" i="23"/>
  <c r="C207" i="23"/>
  <c r="C206" i="23"/>
  <c r="C205" i="23"/>
  <c r="C204" i="23"/>
  <c r="C202" i="23"/>
  <c r="C201" i="23"/>
  <c r="C200" i="23"/>
  <c r="C199" i="23"/>
  <c r="C198" i="23"/>
  <c r="C197" i="23"/>
  <c r="C196" i="23"/>
  <c r="C195" i="23"/>
  <c r="C193" i="23"/>
  <c r="C192" i="23"/>
  <c r="C191" i="23"/>
  <c r="C190" i="23"/>
  <c r="C189" i="23"/>
  <c r="C188" i="23"/>
  <c r="C187" i="23"/>
  <c r="C186" i="23"/>
  <c r="C185" i="23"/>
  <c r="C184" i="23"/>
  <c r="C183" i="23"/>
  <c r="C182" i="23"/>
  <c r="C181" i="23"/>
  <c r="C179" i="23"/>
  <c r="C178" i="23"/>
  <c r="C177" i="23"/>
  <c r="C176" i="23"/>
  <c r="C175" i="23"/>
  <c r="C174" i="23"/>
  <c r="C173" i="23"/>
  <c r="C172" i="23"/>
  <c r="C171" i="23"/>
  <c r="C170" i="23"/>
  <c r="C169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4" i="23"/>
  <c r="C133" i="23"/>
  <c r="C132" i="23"/>
  <c r="C131" i="23"/>
  <c r="C130" i="23"/>
  <c r="C129" i="23"/>
  <c r="C127" i="23"/>
  <c r="C126" i="23"/>
  <c r="C125" i="23"/>
  <c r="C124" i="23"/>
  <c r="C123" i="23"/>
  <c r="C122" i="23"/>
  <c r="C121" i="23"/>
  <c r="C120" i="23"/>
  <c r="C119" i="23"/>
  <c r="C118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6" i="23"/>
  <c r="C85" i="23"/>
  <c r="C84" i="23"/>
  <c r="C83" i="23"/>
  <c r="C82" i="23"/>
  <c r="C81" i="23"/>
  <c r="C80" i="23"/>
  <c r="C79" i="23"/>
  <c r="C76" i="23"/>
  <c r="C75" i="23"/>
  <c r="C74" i="23"/>
  <c r="C73" i="23"/>
  <c r="C72" i="23"/>
  <c r="C71" i="23"/>
  <c r="C69" i="23"/>
  <c r="C68" i="23"/>
  <c r="C67" i="23"/>
  <c r="C66" i="23"/>
  <c r="C65" i="23"/>
  <c r="C64" i="23"/>
  <c r="C63" i="23"/>
  <c r="C62" i="23"/>
  <c r="C61" i="23"/>
  <c r="C60" i="23"/>
  <c r="C59" i="23"/>
  <c r="C57" i="23"/>
  <c r="C56" i="23"/>
  <c r="C55" i="23"/>
  <c r="C54" i="23"/>
  <c r="C53" i="23"/>
  <c r="C52" i="23"/>
  <c r="C51" i="23"/>
  <c r="C50" i="23"/>
  <c r="C49" i="23"/>
  <c r="C47" i="23"/>
  <c r="C46" i="23"/>
  <c r="C45" i="23"/>
  <c r="C44" i="23"/>
  <c r="C43" i="23"/>
  <c r="C42" i="23"/>
  <c r="C41" i="23"/>
  <c r="C40" i="23"/>
  <c r="C39" i="23"/>
  <c r="C37" i="23"/>
  <c r="C36" i="23"/>
  <c r="C35" i="23"/>
  <c r="C34" i="23"/>
  <c r="C33" i="23"/>
  <c r="C32" i="23"/>
  <c r="C31" i="23"/>
  <c r="C29" i="23"/>
  <c r="C28" i="23"/>
  <c r="C27" i="23"/>
  <c r="C26" i="23"/>
  <c r="C25" i="23"/>
  <c r="C24" i="23"/>
  <c r="C23" i="23"/>
  <c r="C22" i="23"/>
  <c r="C21" i="23"/>
  <c r="C19" i="23"/>
  <c r="C18" i="23"/>
  <c r="C17" i="23"/>
  <c r="C16" i="23"/>
  <c r="C15" i="23"/>
  <c r="C14" i="23"/>
  <c r="C13" i="23"/>
  <c r="C11" i="23"/>
  <c r="C10" i="23"/>
  <c r="C9" i="23"/>
  <c r="C8" i="23"/>
  <c r="C7" i="23"/>
  <c r="C6" i="23"/>
  <c r="C5" i="23"/>
  <c r="C4" i="23"/>
  <c r="F20" i="8"/>
  <c r="G20" i="8" s="1"/>
  <c r="F19" i="8"/>
  <c r="G19" i="8" s="1"/>
  <c r="F18" i="8"/>
  <c r="G18" i="8" s="1"/>
  <c r="F17" i="8"/>
  <c r="G17" i="8" s="1"/>
  <c r="F16" i="8"/>
  <c r="G16" i="8" s="1"/>
  <c r="F15" i="8"/>
  <c r="G15" i="8" s="1"/>
  <c r="F14" i="8"/>
  <c r="G14" i="8" s="1"/>
  <c r="F13" i="8"/>
  <c r="G13" i="8" s="1"/>
  <c r="F10" i="8"/>
  <c r="G10" i="8" s="1"/>
  <c r="F9" i="8"/>
  <c r="G9" i="8" s="1"/>
  <c r="F8" i="8"/>
  <c r="G8" i="8" s="1"/>
  <c r="F7" i="8"/>
  <c r="G7" i="8" s="1"/>
  <c r="F6" i="8"/>
  <c r="G6" i="8" s="1"/>
  <c r="F5" i="8"/>
  <c r="G5" i="8" s="1"/>
  <c r="C37" i="11"/>
  <c r="C36" i="11"/>
  <c r="C35" i="11"/>
  <c r="C34" i="11"/>
  <c r="C33" i="11"/>
  <c r="C32" i="11"/>
  <c r="C31" i="11"/>
  <c r="C30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4" i="11"/>
  <c r="C13" i="11"/>
  <c r="C12" i="11"/>
  <c r="C11" i="11"/>
  <c r="C10" i="11"/>
  <c r="C9" i="11"/>
  <c r="C8" i="11"/>
  <c r="C7" i="11"/>
  <c r="C6" i="11"/>
  <c r="C5" i="11"/>
  <c r="C4" i="11"/>
  <c r="C20" i="7"/>
  <c r="C19" i="7"/>
  <c r="C18" i="7"/>
  <c r="C17" i="7"/>
  <c r="C16" i="7"/>
  <c r="C15" i="7"/>
  <c r="C14" i="7"/>
  <c r="C13" i="7"/>
  <c r="C12" i="7"/>
  <c r="C10" i="7"/>
  <c r="C9" i="7"/>
  <c r="C8" i="7"/>
  <c r="C7" i="7"/>
  <c r="C6" i="7"/>
  <c r="C5" i="7"/>
  <c r="C4" i="7"/>
  <c r="C23" i="12"/>
  <c r="C22" i="12"/>
  <c r="C21" i="12"/>
  <c r="C20" i="12"/>
  <c r="C19" i="12"/>
  <c r="C18" i="12"/>
  <c r="C17" i="12"/>
  <c r="C16" i="12"/>
  <c r="C14" i="12"/>
  <c r="C13" i="12"/>
  <c r="C12" i="12"/>
  <c r="C11" i="12"/>
  <c r="C10" i="12"/>
  <c r="C9" i="12"/>
  <c r="C8" i="12"/>
  <c r="C7" i="12"/>
  <c r="C6" i="12"/>
  <c r="C5" i="12"/>
  <c r="C4" i="12"/>
  <c r="C13" i="19"/>
  <c r="C12" i="19"/>
  <c r="C11" i="19"/>
  <c r="C10" i="19"/>
  <c r="C8" i="19"/>
  <c r="C7" i="19"/>
  <c r="C6" i="19"/>
  <c r="C5" i="19"/>
  <c r="C4" i="19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2" i="14"/>
  <c r="C131" i="14"/>
  <c r="C130" i="14"/>
  <c r="C129" i="14"/>
  <c r="C128" i="14"/>
  <c r="C127" i="14"/>
  <c r="C126" i="14"/>
  <c r="C125" i="14"/>
  <c r="C124" i="14"/>
  <c r="C123" i="14"/>
  <c r="C122" i="14"/>
  <c r="C120" i="14"/>
  <c r="C119" i="14"/>
  <c r="C118" i="14"/>
  <c r="C117" i="14"/>
  <c r="C116" i="14"/>
  <c r="C115" i="14"/>
  <c r="C114" i="14"/>
  <c r="C113" i="14"/>
  <c r="C112" i="14"/>
  <c r="C110" i="14"/>
  <c r="C109" i="14"/>
  <c r="C108" i="14"/>
  <c r="C107" i="14"/>
  <c r="C106" i="14"/>
  <c r="C105" i="14"/>
  <c r="C104" i="14"/>
  <c r="C103" i="14"/>
  <c r="C102" i="14"/>
  <c r="C100" i="14"/>
  <c r="C99" i="14"/>
  <c r="C98" i="14"/>
  <c r="C97" i="14"/>
  <c r="C96" i="14"/>
  <c r="C95" i="14"/>
  <c r="C94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13" i="21"/>
  <c r="C12" i="21"/>
  <c r="C11" i="21"/>
  <c r="C10" i="21"/>
  <c r="C8" i="21"/>
  <c r="C7" i="21"/>
  <c r="C6" i="21"/>
  <c r="C5" i="21"/>
  <c r="C4" i="21"/>
  <c r="C22" i="3"/>
  <c r="C21" i="3"/>
  <c r="C20" i="3"/>
  <c r="C19" i="3"/>
  <c r="C18" i="3"/>
  <c r="C17" i="3"/>
  <c r="C16" i="3"/>
  <c r="C15" i="3"/>
  <c r="C12" i="3"/>
  <c r="C11" i="3"/>
  <c r="C10" i="3"/>
  <c r="C9" i="3"/>
  <c r="C8" i="3"/>
  <c r="C7" i="3"/>
  <c r="C6" i="3"/>
  <c r="C5" i="3"/>
  <c r="C80" i="32"/>
  <c r="C79" i="32"/>
  <c r="C78" i="32"/>
  <c r="C77" i="32"/>
  <c r="C76" i="32"/>
  <c r="C75" i="32"/>
  <c r="C74" i="32"/>
  <c r="C73" i="32"/>
  <c r="C72" i="32"/>
  <c r="C70" i="32"/>
  <c r="C69" i="32"/>
  <c r="C68" i="32"/>
  <c r="C67" i="32"/>
  <c r="C66" i="32"/>
  <c r="C65" i="32"/>
  <c r="C64" i="32"/>
  <c r="C63" i="32"/>
  <c r="C62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6" i="32"/>
  <c r="C25" i="32"/>
  <c r="C24" i="32"/>
  <c r="C23" i="32"/>
  <c r="C22" i="32"/>
  <c r="C21" i="32"/>
  <c r="C20" i="32"/>
  <c r="C19" i="32"/>
  <c r="C18" i="32"/>
  <c r="C17" i="32"/>
  <c r="C16" i="32"/>
  <c r="C14" i="32"/>
  <c r="C13" i="32"/>
  <c r="C12" i="32"/>
  <c r="C11" i="32"/>
  <c r="C10" i="32"/>
  <c r="C9" i="32"/>
  <c r="C8" i="32"/>
  <c r="C7" i="32"/>
  <c r="C6" i="32"/>
  <c r="C80" i="20"/>
  <c r="C79" i="20"/>
  <c r="C78" i="20"/>
  <c r="C77" i="20"/>
  <c r="C76" i="20"/>
  <c r="C75" i="20"/>
  <c r="C74" i="20"/>
  <c r="C73" i="20"/>
  <c r="C72" i="20"/>
  <c r="C70" i="20"/>
  <c r="C69" i="20"/>
  <c r="C68" i="20"/>
  <c r="C67" i="20"/>
  <c r="C66" i="20"/>
  <c r="C65" i="20"/>
  <c r="C64" i="20"/>
  <c r="C63" i="20"/>
  <c r="C62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6" i="20"/>
  <c r="C25" i="20"/>
  <c r="C24" i="20"/>
  <c r="C23" i="20"/>
  <c r="C22" i="20"/>
  <c r="C21" i="20"/>
  <c r="C20" i="20"/>
  <c r="C19" i="20"/>
  <c r="C18" i="20"/>
  <c r="C17" i="20"/>
  <c r="C16" i="20"/>
  <c r="C14" i="20"/>
  <c r="C13" i="20"/>
  <c r="C12" i="20"/>
  <c r="C11" i="20"/>
  <c r="C10" i="20"/>
  <c r="C9" i="20"/>
  <c r="C8" i="20"/>
  <c r="C7" i="20"/>
  <c r="C6" i="20"/>
  <c r="C79" i="31"/>
  <c r="C78" i="31"/>
  <c r="C77" i="31"/>
  <c r="C76" i="31"/>
  <c r="C75" i="31"/>
  <c r="C74" i="31"/>
  <c r="C73" i="31"/>
  <c r="C72" i="31"/>
  <c r="C71" i="31"/>
  <c r="C69" i="31"/>
  <c r="C68" i="31"/>
  <c r="C67" i="31"/>
  <c r="C66" i="31"/>
  <c r="C65" i="31"/>
  <c r="C64" i="31"/>
  <c r="C63" i="31"/>
  <c r="C62" i="31"/>
  <c r="C61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5" i="31"/>
  <c r="C24" i="31"/>
  <c r="C23" i="31"/>
  <c r="C22" i="31"/>
  <c r="C21" i="31"/>
  <c r="C20" i="31"/>
  <c r="C19" i="31"/>
  <c r="C18" i="31"/>
  <c r="C17" i="31"/>
  <c r="C16" i="31"/>
  <c r="C15" i="31"/>
  <c r="C13" i="31"/>
  <c r="C12" i="31"/>
  <c r="C11" i="31"/>
  <c r="C10" i="31"/>
  <c r="C9" i="31"/>
  <c r="C8" i="31"/>
  <c r="C7" i="31"/>
  <c r="C6" i="31"/>
  <c r="C5" i="31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1" i="16"/>
  <c r="C70" i="16"/>
  <c r="C69" i="16"/>
  <c r="C68" i="16"/>
  <c r="C67" i="16"/>
  <c r="C66" i="16"/>
  <c r="C65" i="16"/>
  <c r="C64" i="16"/>
  <c r="C63" i="16"/>
  <c r="C62" i="16"/>
  <c r="C61" i="16"/>
  <c r="C58" i="16"/>
  <c r="C57" i="16"/>
  <c r="C56" i="16"/>
  <c r="C55" i="16"/>
  <c r="C54" i="16"/>
  <c r="C53" i="16"/>
  <c r="C52" i="16"/>
  <c r="C51" i="16"/>
  <c r="C50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28" i="16"/>
  <c r="C27" i="16"/>
  <c r="C26" i="16"/>
  <c r="C25" i="16"/>
  <c r="C24" i="16"/>
  <c r="C23" i="16"/>
  <c r="C22" i="16"/>
  <c r="C21" i="16"/>
  <c r="C20" i="16"/>
  <c r="C19" i="16"/>
  <c r="C18" i="16"/>
  <c r="C15" i="16"/>
  <c r="C14" i="16"/>
  <c r="C13" i="16"/>
  <c r="C12" i="16"/>
  <c r="C11" i="16"/>
  <c r="C10" i="16"/>
  <c r="C9" i="16"/>
  <c r="C8" i="16"/>
  <c r="C7" i="16"/>
  <c r="C15" i="10"/>
  <c r="C14" i="10"/>
  <c r="C13" i="10"/>
  <c r="C12" i="10"/>
  <c r="C11" i="10"/>
  <c r="C10" i="10"/>
  <c r="C9" i="10"/>
  <c r="C8" i="10"/>
  <c r="C7" i="10"/>
  <c r="C6" i="10"/>
  <c r="C5" i="10"/>
  <c r="C4" i="10"/>
  <c r="C65" i="4"/>
  <c r="C64" i="4"/>
  <c r="C63" i="4"/>
  <c r="C62" i="4"/>
  <c r="C61" i="4"/>
  <c r="C60" i="4"/>
  <c r="C59" i="4"/>
  <c r="C58" i="4"/>
  <c r="C57" i="4"/>
  <c r="C55" i="4"/>
  <c r="C54" i="4"/>
  <c r="C53" i="4"/>
  <c r="C52" i="4"/>
  <c r="C51" i="4"/>
  <c r="C50" i="4"/>
  <c r="C49" i="4"/>
  <c r="C48" i="4"/>
  <c r="C47" i="4"/>
  <c r="C45" i="4"/>
  <c r="C44" i="4"/>
  <c r="C43" i="4"/>
  <c r="C42" i="4"/>
  <c r="C41" i="4"/>
  <c r="C40" i="4"/>
  <c r="C39" i="4"/>
  <c r="C38" i="4"/>
  <c r="C37" i="4"/>
  <c r="C35" i="4"/>
  <c r="C34" i="4"/>
  <c r="C33" i="4"/>
  <c r="C32" i="4"/>
  <c r="C31" i="4"/>
  <c r="C30" i="4"/>
  <c r="C29" i="4"/>
  <c r="C28" i="4"/>
  <c r="C27" i="4"/>
  <c r="C25" i="4"/>
  <c r="C24" i="4"/>
  <c r="C23" i="4"/>
  <c r="C22" i="4"/>
  <c r="C21" i="4"/>
  <c r="C20" i="4"/>
  <c r="C19" i="4"/>
  <c r="C18" i="4"/>
  <c r="C17" i="4"/>
  <c r="C15" i="4"/>
  <c r="C14" i="4"/>
  <c r="C13" i="4"/>
  <c r="C12" i="4"/>
  <c r="C10" i="4"/>
  <c r="C9" i="4"/>
  <c r="C5" i="4"/>
  <c r="C4" i="4"/>
  <c r="C4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1" i="2"/>
  <c r="C40" i="2"/>
  <c r="C39" i="2"/>
  <c r="C38" i="2"/>
  <c r="C37" i="2"/>
  <c r="C36" i="2"/>
  <c r="C35" i="2"/>
  <c r="C34" i="2"/>
  <c r="C33" i="2"/>
  <c r="C32" i="2"/>
  <c r="C30" i="2"/>
  <c r="C29" i="2"/>
  <c r="C28" i="2"/>
  <c r="C27" i="2"/>
  <c r="C26" i="2"/>
  <c r="C25" i="2"/>
  <c r="C24" i="2"/>
  <c r="C22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7" i="2"/>
  <c r="C6" i="2"/>
  <c r="C5" i="2"/>
  <c r="C127" i="1"/>
  <c r="C126" i="1"/>
  <c r="C125" i="1"/>
  <c r="C124" i="1"/>
  <c r="C123" i="1"/>
  <c r="C122" i="1"/>
  <c r="C121" i="1"/>
  <c r="C120" i="1"/>
  <c r="C119" i="1"/>
  <c r="C117" i="1"/>
  <c r="C116" i="1"/>
  <c r="C115" i="1"/>
  <c r="C114" i="1"/>
  <c r="C113" i="1"/>
  <c r="C112" i="1"/>
  <c r="C111" i="1"/>
  <c r="C110" i="1"/>
  <c r="C109" i="1"/>
  <c r="C107" i="1"/>
  <c r="C106" i="1"/>
  <c r="C105" i="1"/>
  <c r="C104" i="1"/>
  <c r="C103" i="1"/>
  <c r="C102" i="1"/>
  <c r="C101" i="1"/>
  <c r="C100" i="1"/>
  <c r="C99" i="1"/>
  <c r="C98" i="1"/>
  <c r="C96" i="1"/>
  <c r="C95" i="1"/>
  <c r="C94" i="1"/>
  <c r="C93" i="1"/>
  <c r="C92" i="1"/>
  <c r="C91" i="1"/>
  <c r="C90" i="1"/>
  <c r="C89" i="1"/>
  <c r="C86" i="1"/>
  <c r="C85" i="1"/>
  <c r="C84" i="1"/>
  <c r="C83" i="1"/>
  <c r="C82" i="1"/>
  <c r="C81" i="1"/>
  <c r="C80" i="1"/>
  <c r="C79" i="1"/>
  <c r="C78" i="1"/>
  <c r="C77" i="1"/>
  <c r="C76" i="1"/>
  <c r="C68" i="1"/>
  <c r="C67" i="1"/>
  <c r="C66" i="1"/>
  <c r="C65" i="1"/>
  <c r="C64" i="1"/>
  <c r="C63" i="1"/>
  <c r="C62" i="1"/>
  <c r="C61" i="1"/>
  <c r="C60" i="1"/>
  <c r="C59" i="1"/>
  <c r="C74" i="1" s="1"/>
  <c r="C57" i="1"/>
  <c r="C56" i="1"/>
  <c r="C55" i="1"/>
  <c r="C54" i="1"/>
  <c r="C53" i="1"/>
  <c r="C52" i="1"/>
  <c r="C51" i="1"/>
  <c r="C50" i="1"/>
  <c r="C71" i="1" s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7" i="6"/>
  <c r="C7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14" i="6"/>
  <c r="C13" i="6"/>
  <c r="C12" i="6"/>
  <c r="C11" i="6"/>
  <c r="C10" i="6"/>
  <c r="C8" i="6"/>
  <c r="C6" i="6"/>
</calcChain>
</file>

<file path=xl/sharedStrings.xml><?xml version="1.0" encoding="utf-8"?>
<sst xmlns="http://schemas.openxmlformats.org/spreadsheetml/2006/main" count="1154" uniqueCount="370">
  <si>
    <t>Salary Scales for Academic Staff in Institutes of Technology</t>
  </si>
  <si>
    <t>Existing Structure</t>
  </si>
  <si>
    <t>College Teacher</t>
  </si>
  <si>
    <t>Lecturer Scale I</t>
  </si>
  <si>
    <t xml:space="preserve"> </t>
  </si>
  <si>
    <t>Long Service Increments LSI I</t>
  </si>
  <si>
    <t xml:space="preserve">LSI 2 </t>
  </si>
  <si>
    <t>New Structure</t>
  </si>
  <si>
    <t>Assistant Lecturer</t>
  </si>
  <si>
    <t xml:space="preserve">Senior Lecturer I </t>
  </si>
  <si>
    <t>(Teaching)</t>
  </si>
  <si>
    <t>Senior Lecturer II</t>
  </si>
  <si>
    <t>Senior Lecturer III</t>
  </si>
  <si>
    <t>Grade VII</t>
  </si>
  <si>
    <t>1st Long Service Increment</t>
  </si>
  <si>
    <t>2nd Long Service Increment</t>
  </si>
  <si>
    <t>Grade VI</t>
  </si>
  <si>
    <t xml:space="preserve">Grade V </t>
  </si>
  <si>
    <t xml:space="preserve">Grade IV </t>
  </si>
  <si>
    <t>Grade III</t>
  </si>
  <si>
    <t>Long Service Increment</t>
  </si>
  <si>
    <t xml:space="preserve">Scale A </t>
  </si>
  <si>
    <t>LSI - payable after three years service on the maximum of the scale</t>
  </si>
  <si>
    <t>Scale A  applies to those who opted not to join 1977 Superannuation Scheme</t>
  </si>
  <si>
    <t>Scale B</t>
  </si>
  <si>
    <t>Scale B  applies to those who have joined 1977 Superannuation Scheme</t>
  </si>
  <si>
    <t>Scale A</t>
  </si>
  <si>
    <t>Institutes of Technology</t>
  </si>
  <si>
    <t>College Librarian</t>
  </si>
  <si>
    <t>SCALES FOR PENSION PURPOSES ONLY</t>
  </si>
  <si>
    <t>DIRECTOR</t>
  </si>
  <si>
    <t xml:space="preserve">1.    All Directors in </t>
  </si>
  <si>
    <t xml:space="preserve">       I.T.s and D.I.T. except</t>
  </si>
  <si>
    <t xml:space="preserve">       as specified at 2 below</t>
  </si>
  <si>
    <t xml:space="preserve">2.a)   Cork and Waterford </t>
  </si>
  <si>
    <t xml:space="preserve">        I.T.s</t>
  </si>
  <si>
    <t xml:space="preserve">  b)   Former Principals</t>
  </si>
  <si>
    <t xml:space="preserve">       of Bolton St. and Kevin St.</t>
  </si>
  <si>
    <t xml:space="preserve">       Colleges of Technology</t>
  </si>
  <si>
    <t>part-time hourly rate</t>
  </si>
  <si>
    <t>Full Time Models</t>
  </si>
  <si>
    <t>Assistant Principal Officer</t>
  </si>
  <si>
    <t>President*</t>
  </si>
  <si>
    <t>Directors*</t>
  </si>
  <si>
    <t>Annual</t>
  </si>
  <si>
    <t>Hourly</t>
  </si>
  <si>
    <t>Nurse</t>
  </si>
  <si>
    <t xml:space="preserve">Full Time Models Employed in </t>
  </si>
  <si>
    <t>Revised Salaries Payable to</t>
  </si>
  <si>
    <t xml:space="preserve">HIGHER ORDER ATTENDANT </t>
  </si>
  <si>
    <t>(INSTITUTE OF TECHNOLOGY) SCALE</t>
  </si>
  <si>
    <t>Members of contributory pension scheme</t>
  </si>
  <si>
    <t>Non members of contributory pension scheme</t>
  </si>
  <si>
    <t>DUBLIN ZONE GENERAL OPERATIVE PCW AGREEMENT</t>
  </si>
  <si>
    <t>Maintenance Supervisor</t>
  </si>
  <si>
    <t>Salary scales for Student Counsellors in Institutes of Technology</t>
  </si>
  <si>
    <t xml:space="preserve">Student Counsellor </t>
  </si>
  <si>
    <t>Long Service Increment 1</t>
  </si>
  <si>
    <t>Long Service Increment 2</t>
  </si>
  <si>
    <t>Student Counsellor (Senior)</t>
  </si>
  <si>
    <t>in Dublin Institute of Technology</t>
  </si>
  <si>
    <t>Careers Officer, Institutes of Technology</t>
  </si>
  <si>
    <t>LSI 1</t>
  </si>
  <si>
    <t>LSI 2</t>
  </si>
  <si>
    <t>Registrar, Secretary/Financial Controller</t>
  </si>
  <si>
    <t>Principal Officer</t>
  </si>
  <si>
    <t>Rates below show only general rounds - no increases for review body increases etc..</t>
  </si>
  <si>
    <t>Technician Grade</t>
  </si>
  <si>
    <t>Max</t>
  </si>
  <si>
    <t>Senior Technical Officer Grade</t>
  </si>
  <si>
    <t>Lecturer</t>
  </si>
  <si>
    <t>Salary scale for lecturer redeployed to D.L.I.A.D.T.</t>
  </si>
  <si>
    <t>Senior Librarian</t>
  </si>
  <si>
    <t>Faculty Librarian</t>
  </si>
  <si>
    <t xml:space="preserve">DUBLIN ZONE GENERAL OPERATIVE PCW AGREEMENT  </t>
  </si>
  <si>
    <t>General Operative inclusive of analogue Award</t>
  </si>
  <si>
    <t>(Where productivity measures under PCW have been agreed)</t>
  </si>
  <si>
    <t>Attendant</t>
  </si>
  <si>
    <t>On Recruitment</t>
  </si>
  <si>
    <t>after 6 months</t>
  </si>
  <si>
    <t>after  1½  years</t>
  </si>
  <si>
    <t>after  2½  years</t>
  </si>
  <si>
    <t>after  3½  years</t>
  </si>
  <si>
    <t>after  4½  years</t>
  </si>
  <si>
    <t>after  5½  years</t>
  </si>
  <si>
    <t>after  6½  years</t>
  </si>
  <si>
    <t>after  7½  years</t>
  </si>
  <si>
    <t>after  8½  years</t>
  </si>
  <si>
    <t>after  9½  years</t>
  </si>
  <si>
    <t>after 10½  years</t>
  </si>
  <si>
    <t>after 11½  years</t>
  </si>
  <si>
    <t>-non members of Superannuation Scheme</t>
  </si>
  <si>
    <t xml:space="preserve">(Where productivity measures under PCW have been agreed) </t>
  </si>
  <si>
    <t>after  6½   years</t>
  </si>
  <si>
    <t>-non members of the Superannuation Scheme</t>
  </si>
  <si>
    <t>Caretaker / Cleaning Supervisor</t>
  </si>
  <si>
    <t>Technical Officer</t>
  </si>
  <si>
    <t>Craftsman</t>
  </si>
  <si>
    <t>Foreman</t>
  </si>
  <si>
    <t>Assistant Foreman Craftsman in I.O.T.</t>
  </si>
  <si>
    <t>Red circled specifically in relation to named members of staff in Sligo, Letterkenny and Cork</t>
  </si>
  <si>
    <t>IOT President Level II* - Presidents of other  IOTs</t>
  </si>
  <si>
    <t>Lab Assistant I</t>
  </si>
  <si>
    <t>Lab Assistant II</t>
  </si>
  <si>
    <t>Scales incorporating 2½% increase for Technicians represented by UNITE with effect from 1/9/2012</t>
  </si>
  <si>
    <t>Technical Assistants IOTs (formerly Higher Order Attendants)</t>
  </si>
  <si>
    <t>Technical Assistant I</t>
  </si>
  <si>
    <t>Technical Assistant II</t>
  </si>
  <si>
    <t xml:space="preserve">Lecturer Scale II </t>
  </si>
  <si>
    <t>(L2 Grade)</t>
  </si>
  <si>
    <t xml:space="preserve">Lecturer Grade </t>
  </si>
  <si>
    <t>(Lecturer Scale)</t>
  </si>
  <si>
    <t>Senior Management Grades (formerly A.P. related)</t>
  </si>
  <si>
    <t>(Where productivity measures under PCW have not been agreed)</t>
  </si>
  <si>
    <t>Non-members of the Superannuation Scheme</t>
  </si>
  <si>
    <t>Caretaker</t>
  </si>
  <si>
    <t>REVISED SALARY PAYABLE TO SENIOR CARETAKER</t>
  </si>
  <si>
    <t>Senior Caretaker</t>
  </si>
  <si>
    <t>REVISED SALARY PAYABLE TO CLEANING SUPERVISOR</t>
  </si>
  <si>
    <t>after  1½   years</t>
  </si>
  <si>
    <t>CRAFTSMEN</t>
  </si>
  <si>
    <t>Cathal Brugha Street</t>
  </si>
  <si>
    <t>House Keeper Cafeteria Supervisor</t>
  </si>
  <si>
    <t>Assistant Cafeteria Supervisor</t>
  </si>
  <si>
    <t xml:space="preserve">Storekeeper </t>
  </si>
  <si>
    <t>MARY IMMACULATE COLLEGE OF EDUCATION</t>
  </si>
  <si>
    <t>Registrar and Bursar</t>
  </si>
  <si>
    <t>Head of Education Department</t>
  </si>
  <si>
    <t>Senior Lecturer 9</t>
  </si>
  <si>
    <t>Librarian</t>
  </si>
  <si>
    <t>Assistant Librarian</t>
  </si>
  <si>
    <t>Library Assistant</t>
  </si>
  <si>
    <t>LSI</t>
  </si>
  <si>
    <t>Senior Library Assistant</t>
  </si>
  <si>
    <t>1st LSI</t>
  </si>
  <si>
    <t>2nd LSI</t>
  </si>
  <si>
    <t xml:space="preserve">Executive Officer </t>
  </si>
  <si>
    <t>Long Service Increment - after 3 yrs on max</t>
  </si>
  <si>
    <t>Personal Points</t>
  </si>
  <si>
    <t>Serving staff on max for less than 6 years (1)</t>
  </si>
  <si>
    <t>Serving staff on max for 6 years or more (2)</t>
  </si>
  <si>
    <t>Higher Executive Officer</t>
  </si>
  <si>
    <t>Staff Officer</t>
  </si>
  <si>
    <t>Clerical Officer</t>
  </si>
  <si>
    <t>L.S.I. 1</t>
  </si>
  <si>
    <t>L.S.I. 2</t>
  </si>
  <si>
    <t>Senior Technical Officer</t>
  </si>
  <si>
    <t>General Operatives &amp; Cleaner Grades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</si>
  <si>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</si>
  <si>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</si>
  <si>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</si>
  <si>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</si>
  <si>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</si>
  <si>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</si>
  <si>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</si>
  <si>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</si>
  <si>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After 8.5 Years</t>
  </si>
  <si>
    <t>After 9.5 Years</t>
  </si>
  <si>
    <t>After 10.5 Years</t>
  </si>
  <si>
    <t>After 11.5 Years</t>
  </si>
  <si>
    <t>Buildings Maintenance Manager</t>
  </si>
  <si>
    <t>Analyst Programmer 1</t>
  </si>
  <si>
    <t>Analyst Programmer 2</t>
  </si>
  <si>
    <t>Analyst Programmer 3</t>
  </si>
  <si>
    <t xml:space="preserve">Chief Technical Officer </t>
  </si>
  <si>
    <t>Senior Executive Officer in the President's Office</t>
  </si>
  <si>
    <t>Tradesperson</t>
  </si>
  <si>
    <t>On recruitment</t>
  </si>
  <si>
    <t>after 0.5 years</t>
  </si>
  <si>
    <t>after 1.5 years</t>
  </si>
  <si>
    <t>after 2.5 years</t>
  </si>
  <si>
    <t>after 3.5 years</t>
  </si>
  <si>
    <t>after 4.5 years</t>
  </si>
  <si>
    <t>after 5.5 years</t>
  </si>
  <si>
    <t>after 6.5 years</t>
  </si>
  <si>
    <t>after 7.5 years</t>
  </si>
  <si>
    <t>HOTEL &amp; CATERING COLLEGE, KILLYBEGS, CO.DONEGAL.</t>
  </si>
  <si>
    <t>Supervisors</t>
  </si>
  <si>
    <t>After two years service on point 1</t>
  </si>
  <si>
    <t>Production Chef/Co-ordinator</t>
  </si>
  <si>
    <t>Technicians Scale B</t>
  </si>
  <si>
    <t>LSI - payable after three years’ service on the maximum of the scale</t>
  </si>
  <si>
    <t>NATIONAL COLLEGE OF ART AND DESIGN</t>
  </si>
  <si>
    <t>Head of Faculty</t>
  </si>
  <si>
    <t>Head of Department</t>
  </si>
  <si>
    <t>Finance Officer</t>
  </si>
  <si>
    <t>Grade V (Senior Clerk)</t>
  </si>
  <si>
    <t>Grade IV</t>
  </si>
  <si>
    <t>Grade III (Clerical Officer)</t>
  </si>
  <si>
    <t>Grade II (Clerk Typist)</t>
  </si>
  <si>
    <t>Senior Library  Assistant</t>
  </si>
  <si>
    <t>Building Officer</t>
  </si>
  <si>
    <t>General Operative</t>
  </si>
  <si>
    <t>Head Attendant</t>
  </si>
  <si>
    <t>(Grossing up to be applied in College to take account of pension contributions)</t>
  </si>
  <si>
    <t>Senior Attendant</t>
  </si>
  <si>
    <t xml:space="preserve">Technical Officer </t>
  </si>
  <si>
    <t>Assistant Librarian (scale on a personal to holder basis)</t>
  </si>
  <si>
    <t xml:space="preserve">St. Angela's College </t>
  </si>
  <si>
    <t>Principal</t>
  </si>
  <si>
    <t>Senior Lecturer</t>
  </si>
  <si>
    <t>Bursar</t>
  </si>
  <si>
    <t>after 3 years satisfactory service at the maximum</t>
  </si>
  <si>
    <t>after 6 years satisfactory service at the maximum</t>
  </si>
  <si>
    <t>Secretary  to President</t>
  </si>
  <si>
    <t>LSI (After 3 years on maximum)</t>
  </si>
  <si>
    <t>LSI (After 6 years on maximum)</t>
  </si>
  <si>
    <t>Catering Supervisor</t>
  </si>
  <si>
    <t>Maximum</t>
  </si>
  <si>
    <t>LSI after 3 years satisfactory service at max.</t>
  </si>
  <si>
    <t>Cooks</t>
  </si>
  <si>
    <t>Home Economics Assistant</t>
  </si>
  <si>
    <t>Permanent Whole-time Secretary</t>
  </si>
  <si>
    <t>Domestics</t>
  </si>
  <si>
    <t>Maintenance Post</t>
  </si>
  <si>
    <t>after 1½ years</t>
  </si>
  <si>
    <t>after 2½ years</t>
  </si>
  <si>
    <t>after 3½ years</t>
  </si>
  <si>
    <t>after 4½ years</t>
  </si>
  <si>
    <t>after 5½ years</t>
  </si>
  <si>
    <t>after 6½ years</t>
  </si>
  <si>
    <t>after 7½ years</t>
  </si>
  <si>
    <t>after 8½ years</t>
  </si>
  <si>
    <t>after 9½ years</t>
  </si>
  <si>
    <t>after 10½ years</t>
  </si>
  <si>
    <t>after 11½ years</t>
  </si>
  <si>
    <t>TIPPERARY RURAL AND BUSINESS DEVELOPMENT INSTITUTE</t>
  </si>
  <si>
    <t>Chief Executive</t>
  </si>
  <si>
    <t>Programme Manager</t>
  </si>
  <si>
    <t>Programme Specialist</t>
  </si>
  <si>
    <t>Gr IV Administration</t>
  </si>
  <si>
    <t>Grade III Administration</t>
  </si>
  <si>
    <t>Knowledge Resource Centre Manager Client Services Manager Finance Officer Computer Services Manager</t>
  </si>
  <si>
    <t>Technician</t>
  </si>
  <si>
    <t>LSI Payable after 3 years on max of scale</t>
  </si>
  <si>
    <t>Placement Administrator</t>
  </si>
  <si>
    <t>Project Accountant - Grade VII</t>
  </si>
  <si>
    <t>Attendents outside Dublin Area, Caretakers, Cleaning Supervisors</t>
  </si>
  <si>
    <t>Labratory Assistants DIT</t>
  </si>
  <si>
    <t>Faculty Librarian, Senior Librarian</t>
  </si>
  <si>
    <t>Academic Staff, Lecturers, Ass Lecturers, Senior Lec, Lec Redeployed to D.L.I.A.D.T</t>
  </si>
  <si>
    <t>Dublin Zone, General Operatives, Storepersons, Nightwatchman, Cooks</t>
  </si>
  <si>
    <t>Clerical and Administrative Staff Grade III to VII</t>
  </si>
  <si>
    <t>Senior Management Grades</t>
  </si>
  <si>
    <t>Nurses</t>
  </si>
  <si>
    <t xml:space="preserve">Craftsmen </t>
  </si>
  <si>
    <t xml:space="preserve">Maintenance Supervisor </t>
  </si>
  <si>
    <t>Technicians in Former DIT and  IOT Rep by SIPTU</t>
  </si>
  <si>
    <t>Technicians in Former DIT and  IOT Rep by UNITE</t>
  </si>
  <si>
    <t>Craft Assistant Waterford</t>
  </si>
  <si>
    <t>Technical Assistants (Formerly Higher Order Attendants)</t>
  </si>
  <si>
    <t>Principal Officer, Assistant Principal Officers</t>
  </si>
  <si>
    <t>Hotel and Catering College, Killybegs Co. Donegal</t>
  </si>
  <si>
    <t xml:space="preserve">Mary Immaculate College of Education </t>
  </si>
  <si>
    <t>National College of Art and Design</t>
  </si>
  <si>
    <t>St Angela's College of Education for Home Economics</t>
  </si>
  <si>
    <t xml:space="preserve">Tipperary Rural and Business Development Institute </t>
  </si>
  <si>
    <t xml:space="preserve">Link to Table of Contents </t>
  </si>
  <si>
    <t>MARY IMMACULATE COLLEGE OF EDUCATION Grossed Up Grades</t>
  </si>
  <si>
    <t>Full time models</t>
  </si>
  <si>
    <t>Higher Order Attendants</t>
  </si>
  <si>
    <t>Student Counsellors</t>
  </si>
  <si>
    <t>Librarian &amp; Careers Officers</t>
  </si>
  <si>
    <t xml:space="preserve">Mary Immaculate College of Education Grossed Up Salaries </t>
  </si>
  <si>
    <t>Former IOT's and DIT Grades -</t>
  </si>
  <si>
    <r>
      <rPr>
        <sz val="14"/>
        <rFont val="Arial"/>
        <family val="2"/>
      </rPr>
      <t>Table of Contents</t>
    </r>
    <r>
      <rPr>
        <sz val="12"/>
        <rFont val="Arial"/>
        <family val="2"/>
      </rPr>
      <t xml:space="preserve"> - </t>
    </r>
    <r>
      <rPr>
        <b/>
        <sz val="14"/>
        <rFont val="Arial"/>
        <family val="2"/>
      </rPr>
      <t>CLICK ON LINKS BELOW</t>
    </r>
  </si>
  <si>
    <t>MIC President</t>
  </si>
  <si>
    <t>NCAD Director</t>
  </si>
  <si>
    <t>Salary Scales for Senior Grades in Technological Universities,Former IOTs and DIT</t>
  </si>
  <si>
    <t>Former Dublin Institute of Technology</t>
  </si>
  <si>
    <t>ATU President</t>
  </si>
  <si>
    <t>MTU President</t>
  </si>
  <si>
    <t>SETU President</t>
  </si>
  <si>
    <t>TUS President</t>
  </si>
  <si>
    <t>Scales</t>
  </si>
  <si>
    <t>To: Technological Universities, Institutes of Technology, the National University of Ireland, the Royal Irish Academy, Mary Immaculate College of Education, the National College of Art and Design and St. Angela’s College</t>
  </si>
  <si>
    <t>in former IOTs (Cork, Waterford, Galway/Mayo, Limerick</t>
  </si>
  <si>
    <t>and Dundalk Institute of Technology</t>
  </si>
  <si>
    <t>Athlone, Sligo, and Carlow)</t>
  </si>
  <si>
    <t>in other former Institutes of Technology</t>
  </si>
  <si>
    <t xml:space="preserve">Head of Development in former IOTs (Cork, Waterford </t>
  </si>
  <si>
    <t>Head of Development in other former</t>
  </si>
  <si>
    <t>IOT President Level I</t>
  </si>
  <si>
    <t>Scales for Technicians represented by SIPTU  Inclusive of 2½% increase w.e.f. 1/9/08</t>
  </si>
  <si>
    <t>Galway/Mayo, Limerick, Athlone, Sligo and Carlow)</t>
  </si>
  <si>
    <t xml:space="preserve">TUI </t>
  </si>
  <si>
    <t>former CORK IOT (PRE 1989)</t>
  </si>
  <si>
    <t>former CORK IOT</t>
  </si>
  <si>
    <t>Former Cork Institute of Technology</t>
  </si>
  <si>
    <t xml:space="preserve">FOREMAN CRAFTSMEN IN former DIT/IOTs -- Where agreement was reached on </t>
  </si>
  <si>
    <t>New Structure - Technicians in former DIT and Institutes of Technology</t>
  </si>
  <si>
    <t>Technicians / Craft Assistants former DIT and Institutes of Technology</t>
  </si>
  <si>
    <t>Craft Assistant former Waterford IOT</t>
  </si>
  <si>
    <t>to: former DIT/DLIADT/IT Tallaght/IT Blanchardstown</t>
  </si>
  <si>
    <t>INSTITUTES OF TECHNOLOGY &amp; former DIT</t>
  </si>
  <si>
    <t>Former DUBLIN INSTITUTE OF TECHNOLOGY PERSONNEL</t>
  </si>
  <si>
    <t>Laboratory Assistant former DIT</t>
  </si>
  <si>
    <t>Former D.I.T. Library Staff</t>
  </si>
  <si>
    <t>Revised salary scales for Officer grades in former D.I.T.</t>
  </si>
  <si>
    <t>New Structure - Technicians in DIT and Institutes of Technology</t>
  </si>
  <si>
    <t xml:space="preserve">Scales for Technicians without 2½% increase for Time and Attendance agreement. </t>
  </si>
  <si>
    <t>Non 2.5% Technicians</t>
  </si>
  <si>
    <t>Minimum Annual Increase</t>
  </si>
  <si>
    <t>Decimalised Increase</t>
  </si>
  <si>
    <t>Attendant (New Entrant)</t>
  </si>
  <si>
    <t>Caretaker / Cleaning Supervisor (New Entrant)</t>
  </si>
  <si>
    <t>Full Time Models (New Entrant)</t>
  </si>
  <si>
    <t>Assistant Lecturer (New Entrant)</t>
  </si>
  <si>
    <t>Grade III (New Entrant)</t>
  </si>
  <si>
    <t>Craftsman (New Entrant)</t>
  </si>
  <si>
    <t>Technician Grade (New Entrant)</t>
  </si>
  <si>
    <t>General Operative (New Entrant)</t>
  </si>
  <si>
    <t>(G.O. Related)</t>
  </si>
  <si>
    <t>Nightwatchman</t>
  </si>
  <si>
    <t>Nightwatchman (New Entrant)</t>
  </si>
  <si>
    <t>Storeman/Storekeeper (New Entrant)</t>
  </si>
  <si>
    <t>Storeman/Storekeeper</t>
  </si>
  <si>
    <t xml:space="preserve"> Former DUBLIN INSTITUTE OF TECHNOLOGY PERSONNEL</t>
  </si>
  <si>
    <t>Cooks (New Entrant)</t>
  </si>
  <si>
    <t>Truck Driver (New Entrant)</t>
  </si>
  <si>
    <t>Truck Driver</t>
  </si>
  <si>
    <t>Student Counsellor (New Entrant)</t>
  </si>
  <si>
    <t>Nurse (New Entrant)</t>
  </si>
  <si>
    <t>Library Assistant (New Entrant)</t>
  </si>
  <si>
    <t>Assistant Librarian (New Entrant)</t>
  </si>
  <si>
    <t>(New Entrant)</t>
  </si>
  <si>
    <t>Executive Officer</t>
  </si>
  <si>
    <t>(Grossed Up Scale)</t>
  </si>
  <si>
    <t>(New Entrant - Grossed Up)</t>
  </si>
  <si>
    <t>Higher Executive Officer (Grossed Up)</t>
  </si>
  <si>
    <t>Staff Officer (Grossed Up)</t>
  </si>
  <si>
    <t>Clerical Officer (Grossed Up)</t>
  </si>
  <si>
    <t>Clerical Officer (New Entrant)</t>
  </si>
  <si>
    <t>Clerical Officer (New Entrant - Grossed Up)</t>
  </si>
  <si>
    <t>Assistant Cafeteria Supervisor (New Entrant)</t>
  </si>
  <si>
    <t>Storekeeper (New Entrant)</t>
  </si>
  <si>
    <t>Supervisors (New Entrants)</t>
  </si>
  <si>
    <t>Technical Officer (New Entrant)</t>
  </si>
  <si>
    <t>Head of HR - PPC</t>
  </si>
  <si>
    <t>Head of HR  - Non PPC</t>
  </si>
  <si>
    <t>Head of HR - PPC (Higher)</t>
  </si>
  <si>
    <t>Head of HR  - Non PPC (Higher)</t>
  </si>
  <si>
    <t>Lecturer (New Entrant)</t>
  </si>
  <si>
    <t>Secretary  to President (New Entrant)</t>
  </si>
  <si>
    <t>Home Economics Assistant (New Entrant)</t>
  </si>
  <si>
    <t>Domestics (New Entrant)</t>
  </si>
  <si>
    <t>Maintenance Post (New Entrant)</t>
  </si>
  <si>
    <t>Programme Specialist (New Entrant)</t>
  </si>
  <si>
    <t>Grade III Administration (New Entrant)</t>
  </si>
  <si>
    <t>Technician (New Entrant)</t>
  </si>
  <si>
    <t>Caretaker (New Entrant)</t>
  </si>
  <si>
    <t xml:space="preserve">CARETAKERS IN  IOTs outside the Dublin area 
(Including Cork City Post 1989) </t>
  </si>
  <si>
    <t>CARETAKERS IN IOTs outside the Dublin area 
(Including Cork City Post 1989)</t>
  </si>
  <si>
    <t xml:space="preserve">CARETAKERS IN IOTs outside the Dublin Area 
(Including Cork City Post 1989) </t>
  </si>
  <si>
    <t xml:space="preserve">CARETAKERS IN IOTs Outside the Dublin Area 
(Including Cork City Post 1989) </t>
  </si>
  <si>
    <t xml:space="preserve">ATTENDANTS IN former IOTs outside the Dublin Area 
(Including Cork City Post 1989) </t>
  </si>
  <si>
    <t xml:space="preserve">ATTENDANTS in IOTs outside the Dublin area 
(Including Cork City Post 1989) </t>
  </si>
  <si>
    <t>CRAFTSMEN IN former DIT/IOT --</t>
  </si>
  <si>
    <t xml:space="preserve"> Where agreement was reached on productivity re special £6.81 Craftsmen Analogue award under PCW</t>
  </si>
  <si>
    <t xml:space="preserve">FOREMAN CRAFTSMAN IN former DIT/IOT -- </t>
  </si>
  <si>
    <t>Where agreement was reached on productivity re special £6.81 (£8.17 Foreman) Craftsmen Analogue award under PCW</t>
  </si>
  <si>
    <t xml:space="preserve">CRAFTSMEN IN former DIT / IOTs -- </t>
  </si>
  <si>
    <t xml:space="preserve"> Where agreement was reached on productivity re £18.87 per week Craftsman Analogue award under Clause 2(iii) of PCW '(effective 1/7/97)</t>
  </si>
  <si>
    <t xml:space="preserve"> (New Entrant)</t>
  </si>
  <si>
    <t>HIGHER ORDER ATTENDANT</t>
  </si>
  <si>
    <t>SALARY SCALES FOR PROFESSIONAL MANAGEMENT AND SUPPORT STAFF INSTITUTES OF TECHNOLOGY</t>
  </si>
  <si>
    <t>Technicians Scale A</t>
  </si>
  <si>
    <t>* Includes addition of 1/19th to allow for superannuation contribution</t>
  </si>
  <si>
    <t>productivity on special £18.87 (£22.64 - Foreman) Craftsman's Analogue award under the PCW</t>
  </si>
  <si>
    <t>Revision of Pay in the Higher Education Sector  with effect from 1st October 2024  003/2024   Circular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</si>
</sst>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€&quot;#,##0;[Red]\-&quot;€&quot;#,##0"/>
    <numFmt numFmtId="8" formatCode="&quot;€&quot;#,##0.00;[Red]\-&quot;€&quot;#,##0.00"/>
    <numFmt numFmtId="164" formatCode="_-&quot;IR£&quot;* #,##0.00_-;\-&quot;IR£&quot;* #,##0.00_-;_-&quot;IR£&quot;* &quot;-&quot;??_-;_-@_-"/>
    <numFmt numFmtId="165" formatCode="[$€]\ #,##0.00"/>
    <numFmt numFmtId="166" formatCode="[$£-809]#,##0"/>
    <numFmt numFmtId="167" formatCode="&quot;IR£&quot;#,##0_);\(&quot;IR£&quot;#,##0\)"/>
    <numFmt numFmtId="168" formatCode="&quot;IR£&quot;#,##0.00_);\(&quot;IR£&quot;#,##0.00\)"/>
    <numFmt numFmtId="169" formatCode="[$€]#,##0.00"/>
    <numFmt numFmtId="170" formatCode="[$€-2]\ #,##0"/>
    <numFmt numFmtId="171" formatCode="&quot;€&quot;#,##0"/>
    <numFmt numFmtId="172" formatCode="&quot;€&quot;#,##0.00"/>
  </numFmts>
  <fonts count="42" x14ac:knownFonts="1">
    <font>
      <sz val="12"/>
      <name val="Arial"/>
    </font>
    <font>
      <sz val="12"/>
      <name val="Arial"/>
      <family val="2"/>
    </font>
    <font>
      <sz val="10"/>
      <name val="Courier New"/>
      <family val="3"/>
    </font>
    <font>
      <sz val="8"/>
      <name val="Arial"/>
      <family val="2"/>
    </font>
    <font>
      <sz val="14"/>
      <name val="Helv"/>
    </font>
    <font>
      <sz val="12"/>
      <name val="Courier New"/>
      <family val="3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indexed="53"/>
      <name val="Calibri"/>
      <family val="2"/>
      <scheme val="minor"/>
    </font>
    <font>
      <b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rgb="FF00B0F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rgb="FF00B0F0"/>
      <name val="Calibri"/>
      <family val="2"/>
      <scheme val="minor"/>
    </font>
    <font>
      <b/>
      <u/>
      <sz val="14"/>
      <color rgb="FF00B0F0"/>
      <name val="Arial"/>
      <family val="2"/>
    </font>
    <font>
      <b/>
      <u/>
      <sz val="12"/>
      <color rgb="FF00B0F0"/>
      <name val="Arial"/>
      <family val="2"/>
    </font>
    <font>
      <b/>
      <u/>
      <sz val="10"/>
      <color rgb="FF00B0F0"/>
      <name val="Arial"/>
      <family val="2"/>
    </font>
    <font>
      <b/>
      <sz val="12"/>
      <color rgb="FF000000"/>
      <name val="Calibri"/>
      <family val="2"/>
      <scheme val="minor"/>
    </font>
    <font>
      <b/>
      <u/>
      <sz val="16"/>
      <color rgb="FF00B0F0"/>
      <name val="Calibri"/>
      <family val="2"/>
      <scheme val="minor"/>
    </font>
    <font>
      <b/>
      <u/>
      <sz val="12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 style="thin">
        <color theme="1" tint="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double">
        <color theme="4" tint="-0.499984740745262"/>
      </bottom>
      <diagonal/>
    </border>
    <border>
      <left style="thin">
        <color theme="1"/>
      </left>
      <right style="thin">
        <color indexed="64"/>
      </right>
      <top/>
      <bottom style="double">
        <color theme="4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4" fillId="2" borderId="0" applyNumberFormat="0" applyBorder="0" applyAlignment="0" applyProtection="0"/>
    <xf numFmtId="164" fontId="1" fillId="0" borderId="0" applyFont="0" applyFill="0" applyBorder="0" applyAlignment="0" applyProtection="0"/>
    <xf numFmtId="169" fontId="2" fillId="0" borderId="0"/>
    <xf numFmtId="165" fontId="5" fillId="0" borderId="0"/>
    <xf numFmtId="165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4" fontId="4" fillId="0" borderId="0">
      <alignment horizontal="center"/>
    </xf>
    <xf numFmtId="0" fontId="1" fillId="0" borderId="0"/>
  </cellStyleXfs>
  <cellXfs count="403">
    <xf numFmtId="0" fontId="0" fillId="0" borderId="0" xfId="0"/>
    <xf numFmtId="0" fontId="18" fillId="0" borderId="0" xfId="0" applyFont="1"/>
    <xf numFmtId="0" fontId="18" fillId="0" borderId="0" xfId="0" applyFont="1" applyFill="1"/>
    <xf numFmtId="0" fontId="19" fillId="0" borderId="0" xfId="0" applyFont="1"/>
    <xf numFmtId="0" fontId="19" fillId="0" borderId="0" xfId="0" applyFont="1" applyFill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71" fontId="18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19" fillId="0" borderId="0" xfId="0" applyFont="1" applyFill="1" applyBorder="1" applyAlignment="1" applyProtection="1">
      <alignment horizontal="center"/>
    </xf>
    <xf numFmtId="0" fontId="18" fillId="0" borderId="0" xfId="0" applyFont="1" applyAlignment="1">
      <alignment horizontal="center" vertical="center"/>
    </xf>
    <xf numFmtId="171" fontId="18" fillId="0" borderId="0" xfId="0" applyNumberFormat="1" applyFont="1" applyAlignment="1">
      <alignment horizontal="center" vertic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18" fillId="3" borderId="0" xfId="0" applyFont="1" applyFill="1"/>
    <xf numFmtId="0" fontId="9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72" fontId="18" fillId="0" borderId="0" xfId="0" applyNumberFormat="1" applyFont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17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170" fontId="18" fillId="0" borderId="0" xfId="0" applyNumberFormat="1" applyFont="1" applyAlignment="1">
      <alignment horizontal="center"/>
    </xf>
    <xf numFmtId="0" fontId="19" fillId="3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66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/>
    </xf>
    <xf numFmtId="0" fontId="19" fillId="3" borderId="0" xfId="0" applyFont="1" applyFill="1" applyBorder="1" applyAlignment="1" applyProtection="1">
      <alignment horizontal="center"/>
    </xf>
    <xf numFmtId="0" fontId="18" fillId="3" borderId="0" xfId="0" applyFont="1" applyFill="1" applyBorder="1" applyAlignment="1">
      <alignment horizontal="center"/>
    </xf>
    <xf numFmtId="0" fontId="19" fillId="0" borderId="13" xfId="0" applyFont="1" applyFill="1" applyBorder="1" applyAlignment="1" applyProtection="1">
      <alignment horizontal="center"/>
    </xf>
    <xf numFmtId="0" fontId="18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0" fontId="18" fillId="0" borderId="0" xfId="0" applyNumberFormat="1" applyFont="1" applyFill="1" applyBorder="1" applyAlignment="1">
      <alignment horizontal="center"/>
    </xf>
    <xf numFmtId="170" fontId="18" fillId="0" borderId="9" xfId="0" applyNumberFormat="1" applyFont="1" applyFill="1" applyBorder="1" applyAlignment="1">
      <alignment horizontal="center"/>
    </xf>
    <xf numFmtId="170" fontId="18" fillId="0" borderId="12" xfId="0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167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7" fontId="24" fillId="0" borderId="3" xfId="0" applyNumberFormat="1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67" fontId="26" fillId="0" borderId="3" xfId="0" applyNumberFormat="1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/>
    <xf numFmtId="40" fontId="27" fillId="3" borderId="0" xfId="0" applyNumberFormat="1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171" fontId="18" fillId="0" borderId="14" xfId="0" applyNumberFormat="1" applyFont="1" applyBorder="1" applyAlignment="1">
      <alignment horizontal="center" vertical="center"/>
    </xf>
    <xf numFmtId="0" fontId="19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 applyProtection="1">
      <alignment horizontal="center"/>
    </xf>
    <xf numFmtId="0" fontId="17" fillId="3" borderId="0" xfId="0" applyFont="1" applyFill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6" fontId="18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8" fillId="0" borderId="1" xfId="0" applyNumberFormat="1" applyFont="1" applyBorder="1" applyAlignment="1">
      <alignment horizontal="center" vertical="center"/>
    </xf>
    <xf numFmtId="6" fontId="18" fillId="0" borderId="0" xfId="0" applyNumberFormat="1" applyFont="1" applyBorder="1" applyAlignment="1">
      <alignment horizontal="center" vertical="center"/>
    </xf>
    <xf numFmtId="170" fontId="18" fillId="0" borderId="16" xfId="0" applyNumberFormat="1" applyFont="1" applyFill="1" applyBorder="1" applyAlignment="1">
      <alignment horizontal="center"/>
    </xf>
    <xf numFmtId="0" fontId="19" fillId="0" borderId="5" xfId="0" applyFont="1" applyFill="1" applyBorder="1" applyAlignment="1" applyProtection="1">
      <alignment horizontal="center"/>
    </xf>
    <xf numFmtId="0" fontId="18" fillId="0" borderId="5" xfId="0" applyFont="1" applyFill="1" applyBorder="1" applyAlignment="1">
      <alignment horizontal="center"/>
    </xf>
    <xf numFmtId="167" fontId="15" fillId="3" borderId="0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1" fontId="18" fillId="0" borderId="0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1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171" fontId="18" fillId="0" borderId="0" xfId="0" applyNumberFormat="1" applyFont="1" applyBorder="1" applyAlignment="1">
      <alignment horizontal="center"/>
    </xf>
    <xf numFmtId="0" fontId="28" fillId="0" borderId="5" xfId="0" applyFont="1" applyFill="1" applyBorder="1" applyAlignment="1" applyProtection="1">
      <alignment horizontal="center"/>
    </xf>
    <xf numFmtId="171" fontId="18" fillId="0" borderId="5" xfId="0" applyNumberFormat="1" applyFont="1" applyBorder="1" applyAlignment="1">
      <alignment horizontal="center"/>
    </xf>
    <xf numFmtId="170" fontId="0" fillId="0" borderId="0" xfId="0" applyNumberFormat="1" applyAlignment="1">
      <alignment horizontal="center" vertical="center"/>
    </xf>
    <xf numFmtId="171" fontId="18" fillId="0" borderId="0" xfId="0" applyNumberFormat="1" applyFont="1"/>
    <xf numFmtId="0" fontId="0" fillId="0" borderId="0" xfId="0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4" fontId="19" fillId="3" borderId="0" xfId="0" quotePrefix="1" applyNumberFormat="1" applyFont="1" applyFill="1" applyBorder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/>
    </xf>
    <xf numFmtId="171" fontId="18" fillId="0" borderId="11" xfId="2" applyNumberFormat="1" applyFont="1" applyBorder="1" applyAlignment="1">
      <alignment horizontal="center" vertical="center"/>
    </xf>
    <xf numFmtId="171" fontId="18" fillId="0" borderId="0" xfId="2" applyNumberFormat="1" applyFont="1" applyBorder="1" applyAlignment="1">
      <alignment horizontal="center" vertical="center"/>
    </xf>
    <xf numFmtId="14" fontId="19" fillId="3" borderId="0" xfId="0" applyNumberFormat="1" applyFont="1" applyFill="1" applyAlignment="1">
      <alignment horizontal="center"/>
    </xf>
    <xf numFmtId="0" fontId="19" fillId="3" borderId="0" xfId="0" applyFont="1" applyFill="1" applyBorder="1" applyAlignment="1">
      <alignment horizontal="center" vertical="center"/>
    </xf>
    <xf numFmtId="14" fontId="19" fillId="3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wrapText="1"/>
    </xf>
    <xf numFmtId="172" fontId="18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171" fontId="18" fillId="0" borderId="5" xfId="2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6" quotePrefix="1" applyAlignment="1" applyProtection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6" applyAlignment="1" applyProtection="1"/>
    <xf numFmtId="170" fontId="18" fillId="0" borderId="18" xfId="0" applyNumberFormat="1" applyFont="1" applyFill="1" applyBorder="1" applyAlignment="1">
      <alignment horizontal="center"/>
    </xf>
    <xf numFmtId="0" fontId="0" fillId="4" borderId="0" xfId="0" applyFill="1"/>
    <xf numFmtId="0" fontId="7" fillId="0" borderId="0" xfId="6" quotePrefix="1" applyFill="1" applyAlignment="1" applyProtection="1"/>
    <xf numFmtId="0" fontId="8" fillId="0" borderId="0" xfId="0" applyFont="1" applyAlignment="1">
      <alignment horizontal="center" vertical="center" wrapText="1"/>
    </xf>
    <xf numFmtId="17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168" fontId="19" fillId="0" borderId="0" xfId="0" applyNumberFormat="1" applyFont="1" applyAlignment="1" applyProtection="1">
      <alignment horizontal="center" vertical="center"/>
    </xf>
    <xf numFmtId="168" fontId="19" fillId="0" borderId="0" xfId="0" applyNumberFormat="1" applyFont="1" applyAlignment="1" applyProtection="1">
      <alignment horizontal="center" vertical="center" wrapText="1"/>
    </xf>
    <xf numFmtId="0" fontId="15" fillId="2" borderId="19" xfId="1" applyFont="1" applyBorder="1" applyAlignment="1">
      <alignment horizontal="justify" vertical="center"/>
    </xf>
    <xf numFmtId="0" fontId="19" fillId="0" borderId="0" xfId="0" applyFont="1" applyAlignment="1" applyProtection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10" xfId="0" quotePrefix="1" applyFont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/>
    </xf>
    <xf numFmtId="0" fontId="18" fillId="4" borderId="9" xfId="7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4" fillId="0" borderId="21" xfId="0" applyNumberFormat="1" applyFont="1" applyFill="1" applyBorder="1" applyAlignment="1">
      <alignment horizontal="center" vertical="center"/>
    </xf>
    <xf numFmtId="168" fontId="19" fillId="0" borderId="0" xfId="0" applyNumberFormat="1" applyFont="1" applyBorder="1" applyAlignment="1" applyProtection="1">
      <alignment horizontal="center" vertical="center"/>
    </xf>
    <xf numFmtId="168" fontId="19" fillId="0" borderId="14" xfId="0" applyNumberFormat="1" applyFont="1" applyBorder="1" applyAlignment="1" applyProtection="1">
      <alignment horizontal="center" vertical="center" wrapText="1"/>
    </xf>
    <xf numFmtId="17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4" xfId="0" quotePrefix="1" applyFont="1" applyBorder="1" applyAlignment="1">
      <alignment horizontal="center" vertical="center"/>
    </xf>
    <xf numFmtId="172" fontId="18" fillId="0" borderId="0" xfId="0" applyNumberFormat="1" applyFont="1" applyAlignment="1">
      <alignment horizontal="center"/>
    </xf>
    <xf numFmtId="0" fontId="33" fillId="0" borderId="0" xfId="0" applyFont="1" applyFill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7" fontId="19" fillId="0" borderId="1" xfId="0" applyNumberFormat="1" applyFont="1" applyBorder="1" applyAlignment="1">
      <alignment horizontal="center" vertical="center"/>
    </xf>
    <xf numFmtId="172" fontId="18" fillId="0" borderId="1" xfId="0" applyNumberFormat="1" applyFont="1" applyBorder="1" applyAlignment="1">
      <alignment horizontal="center"/>
    </xf>
    <xf numFmtId="172" fontId="18" fillId="0" borderId="0" xfId="0" applyNumberFormat="1" applyFont="1" applyBorder="1" applyAlignment="1">
      <alignment horizontal="center"/>
    </xf>
    <xf numFmtId="171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172" fontId="18" fillId="0" borderId="5" xfId="0" applyNumberFormat="1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center"/>
    </xf>
    <xf numFmtId="0" fontId="32" fillId="4" borderId="23" xfId="6" quotePrefix="1" applyFont="1" applyFill="1" applyBorder="1" applyAlignment="1" applyProtection="1">
      <alignment vertical="center"/>
    </xf>
    <xf numFmtId="172" fontId="9" fillId="0" borderId="0" xfId="0" applyNumberFormat="1" applyFont="1" applyBorder="1" applyAlignment="1">
      <alignment horizontal="center"/>
    </xf>
    <xf numFmtId="172" fontId="9" fillId="0" borderId="5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172" fontId="9" fillId="0" borderId="7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171" fontId="8" fillId="0" borderId="26" xfId="0" quotePrefix="1" applyNumberFormat="1" applyFont="1" applyFill="1" applyBorder="1" applyAlignment="1" applyProtection="1">
      <alignment horizontal="center" vertical="center" wrapText="1"/>
    </xf>
    <xf numFmtId="171" fontId="8" fillId="0" borderId="6" xfId="0" applyNumberFormat="1" applyFont="1" applyBorder="1" applyAlignment="1">
      <alignment horizontal="center" vertical="center"/>
    </xf>
    <xf numFmtId="0" fontId="35" fillId="4" borderId="23" xfId="6" quotePrefix="1" applyFont="1" applyFill="1" applyBorder="1" applyAlignment="1" applyProtection="1">
      <alignment vertical="center"/>
    </xf>
    <xf numFmtId="168" fontId="19" fillId="0" borderId="0" xfId="0" quotePrefix="1" applyNumberFormat="1" applyFont="1" applyBorder="1" applyAlignment="1" applyProtection="1">
      <alignment horizontal="center"/>
    </xf>
    <xf numFmtId="0" fontId="19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36" fillId="4" borderId="23" xfId="6" quotePrefix="1" applyFont="1" applyFill="1" applyBorder="1" applyAlignment="1" applyProtection="1">
      <alignment vertical="center"/>
    </xf>
    <xf numFmtId="0" fontId="18" fillId="0" borderId="5" xfId="0" applyFont="1" applyFill="1" applyBorder="1" applyAlignment="1">
      <alignment horizontal="center" vertical="center"/>
    </xf>
    <xf numFmtId="8" fontId="18" fillId="0" borderId="5" xfId="0" applyNumberFormat="1" applyFont="1" applyBorder="1" applyAlignment="1">
      <alignment horizontal="center" vertical="center"/>
    </xf>
    <xf numFmtId="8" fontId="18" fillId="0" borderId="0" xfId="0" applyNumberFormat="1" applyFont="1" applyBorder="1" applyAlignment="1">
      <alignment horizontal="center" vertical="center"/>
    </xf>
    <xf numFmtId="171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4" fontId="19" fillId="3" borderId="0" xfId="0" quotePrefix="1" applyNumberFormat="1" applyFont="1" applyFill="1" applyAlignment="1" applyProtection="1">
      <alignment horizontal="center"/>
    </xf>
    <xf numFmtId="14" fontId="19" fillId="3" borderId="0" xfId="0" applyNumberFormat="1" applyFont="1" applyFill="1" applyAlignment="1" applyProtection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 applyProtection="1">
      <alignment horizontal="center"/>
    </xf>
    <xf numFmtId="0" fontId="19" fillId="0" borderId="14" xfId="0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32" fillId="4" borderId="23" xfId="6" quotePrefix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18" fillId="0" borderId="5" xfId="0" applyFont="1" applyBorder="1"/>
    <xf numFmtId="0" fontId="19" fillId="0" borderId="7" xfId="0" applyFont="1" applyBorder="1" applyAlignment="1" applyProtection="1">
      <alignment horizontal="center"/>
    </xf>
    <xf numFmtId="0" fontId="18" fillId="0" borderId="7" xfId="0" applyFont="1" applyBorder="1"/>
    <xf numFmtId="170" fontId="0" fillId="0" borderId="0" xfId="0" applyNumberForma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6" fontId="18" fillId="0" borderId="5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167" fontId="19" fillId="0" borderId="31" xfId="0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67" fontId="17" fillId="3" borderId="8" xfId="0" applyNumberFormat="1" applyFont="1" applyFill="1" applyBorder="1" applyAlignment="1" applyProtection="1">
      <alignment horizontal="center" vertical="center" wrapText="1"/>
    </xf>
    <xf numFmtId="14" fontId="19" fillId="3" borderId="32" xfId="0" applyNumberFormat="1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4" fontId="19" fillId="3" borderId="32" xfId="0" applyNumberFormat="1" applyFont="1" applyFill="1" applyBorder="1" applyAlignment="1">
      <alignment horizontal="center" vertical="center" wrapText="1"/>
    </xf>
    <xf numFmtId="168" fontId="19" fillId="0" borderId="5" xfId="0" applyNumberFormat="1" applyFont="1" applyBorder="1" applyAlignment="1" applyProtection="1">
      <alignment horizontal="center" vertical="center"/>
    </xf>
    <xf numFmtId="168" fontId="19" fillId="0" borderId="27" xfId="0" applyNumberFormat="1" applyFont="1" applyBorder="1" applyAlignment="1" applyProtection="1">
      <alignment horizontal="center" vertical="center"/>
    </xf>
    <xf numFmtId="168" fontId="19" fillId="0" borderId="28" xfId="0" applyNumberFormat="1" applyFont="1" applyBorder="1" applyAlignment="1" applyProtection="1">
      <alignment horizontal="center" vertical="center"/>
    </xf>
    <xf numFmtId="172" fontId="18" fillId="0" borderId="7" xfId="0" applyNumberFormat="1" applyFont="1" applyBorder="1" applyAlignment="1">
      <alignment horizontal="center" vertical="center"/>
    </xf>
    <xf numFmtId="0" fontId="19" fillId="0" borderId="27" xfId="0" quotePrefix="1" applyFont="1" applyBorder="1" applyAlignment="1" applyProtection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8" fillId="3" borderId="34" xfId="7" applyFont="1" applyFill="1" applyBorder="1" applyAlignment="1">
      <alignment horizontal="center" vertical="center"/>
    </xf>
    <xf numFmtId="0" fontId="19" fillId="0" borderId="12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16" xfId="7" applyFont="1" applyFill="1" applyBorder="1" applyAlignment="1">
      <alignment horizontal="center" vertical="center"/>
    </xf>
    <xf numFmtId="0" fontId="18" fillId="0" borderId="12" xfId="7" applyFont="1" applyFill="1" applyBorder="1" applyAlignment="1">
      <alignment horizontal="center" vertical="center" wrapText="1"/>
    </xf>
    <xf numFmtId="0" fontId="18" fillId="0" borderId="9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/>
    </xf>
    <xf numFmtId="0" fontId="18" fillId="0" borderId="9" xfId="7" applyFont="1" applyFill="1" applyBorder="1" applyAlignment="1">
      <alignment horizontal="center" vertical="center" wrapText="1"/>
    </xf>
    <xf numFmtId="0" fontId="18" fillId="0" borderId="16" xfId="7" applyFont="1" applyFill="1" applyBorder="1" applyAlignment="1">
      <alignment horizontal="center" vertical="center"/>
    </xf>
    <xf numFmtId="0" fontId="18" fillId="0" borderId="17" xfId="7" applyFont="1" applyFill="1" applyBorder="1" applyAlignment="1">
      <alignment horizontal="center" vertical="center"/>
    </xf>
    <xf numFmtId="171" fontId="18" fillId="0" borderId="0" xfId="0" applyNumberFormat="1" applyFont="1" applyFill="1" applyBorder="1" applyAlignment="1">
      <alignment horizontal="center"/>
    </xf>
    <xf numFmtId="0" fontId="19" fillId="0" borderId="12" xfId="7" applyFont="1" applyFill="1" applyBorder="1" applyAlignment="1">
      <alignment horizontal="center" vertical="center" wrapText="1"/>
    </xf>
    <xf numFmtId="0" fontId="18" fillId="0" borderId="12" xfId="7" applyFont="1" applyFill="1" applyBorder="1" applyAlignment="1">
      <alignment horizontal="center" vertical="center"/>
    </xf>
    <xf numFmtId="171" fontId="18" fillId="0" borderId="1" xfId="0" applyNumberFormat="1" applyFont="1" applyFill="1" applyBorder="1" applyAlignment="1">
      <alignment horizontal="center"/>
    </xf>
    <xf numFmtId="0" fontId="18" fillId="0" borderId="15" xfId="7" applyFont="1" applyFill="1" applyBorder="1" applyAlignment="1">
      <alignment horizontal="center" vertical="center"/>
    </xf>
    <xf numFmtId="171" fontId="18" fillId="0" borderId="5" xfId="0" applyNumberFormat="1" applyFont="1" applyFill="1" applyBorder="1" applyAlignment="1">
      <alignment horizontal="center" vertical="center"/>
    </xf>
    <xf numFmtId="171" fontId="18" fillId="0" borderId="5" xfId="0" applyNumberFormat="1" applyFont="1" applyFill="1" applyBorder="1" applyAlignment="1">
      <alignment horizontal="center"/>
    </xf>
    <xf numFmtId="0" fontId="19" fillId="0" borderId="17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71" fontId="8" fillId="0" borderId="6" xfId="0" applyNumberFormat="1" applyFont="1" applyFill="1" applyBorder="1" applyAlignment="1">
      <alignment horizontal="center" vertical="center"/>
    </xf>
    <xf numFmtId="0" fontId="18" fillId="0" borderId="35" xfId="7" applyFont="1" applyFill="1" applyBorder="1" applyAlignment="1">
      <alignment horizontal="center" vertical="center"/>
    </xf>
    <xf numFmtId="171" fontId="18" fillId="0" borderId="0" xfId="0" applyNumberFormat="1" applyFont="1" applyFill="1" applyBorder="1" applyAlignment="1">
      <alignment horizontal="center" vertical="center"/>
    </xf>
    <xf numFmtId="171" fontId="18" fillId="0" borderId="7" xfId="2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center" vertical="center"/>
    </xf>
    <xf numFmtId="0" fontId="37" fillId="4" borderId="23" xfId="6" quotePrefix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/>
    </xf>
    <xf numFmtId="0" fontId="38" fillId="4" borderId="23" xfId="6" quotePrefix="1" applyFont="1" applyFill="1" applyBorder="1" applyAlignment="1" applyProtection="1">
      <alignment vertical="center"/>
    </xf>
    <xf numFmtId="170" fontId="18" fillId="0" borderId="5" xfId="0" applyNumberFormat="1" applyFont="1" applyFill="1" applyBorder="1" applyAlignment="1">
      <alignment horizontal="center"/>
    </xf>
    <xf numFmtId="170" fontId="18" fillId="0" borderId="17" xfId="0" applyNumberFormat="1" applyFont="1" applyFill="1" applyBorder="1" applyAlignment="1">
      <alignment horizontal="center"/>
    </xf>
    <xf numFmtId="0" fontId="19" fillId="0" borderId="7" xfId="0" applyFont="1" applyFill="1" applyBorder="1" applyAlignment="1" applyProtection="1">
      <alignment horizontal="center"/>
    </xf>
    <xf numFmtId="170" fontId="18" fillId="0" borderId="7" xfId="0" applyNumberFormat="1" applyFont="1" applyFill="1" applyBorder="1" applyAlignment="1">
      <alignment horizontal="center"/>
    </xf>
    <xf numFmtId="170" fontId="18" fillId="0" borderId="35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37" fillId="4" borderId="37" xfId="6" quotePrefix="1" applyFont="1" applyFill="1" applyBorder="1" applyAlignment="1" applyProtection="1">
      <alignment vertical="center" wrapText="1"/>
    </xf>
    <xf numFmtId="0" fontId="21" fillId="0" borderId="8" xfId="0" applyFont="1" applyBorder="1"/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/>
    <xf numFmtId="0" fontId="20" fillId="0" borderId="8" xfId="0" applyFont="1" applyFill="1" applyBorder="1"/>
    <xf numFmtId="171" fontId="18" fillId="0" borderId="29" xfId="0" applyNumberFormat="1" applyFont="1" applyBorder="1" applyAlignment="1">
      <alignment horizontal="center" vertical="center"/>
    </xf>
    <xf numFmtId="0" fontId="19" fillId="0" borderId="0" xfId="0" applyFont="1" applyFill="1" applyAlignment="1"/>
    <xf numFmtId="0" fontId="19" fillId="0" borderId="14" xfId="0" applyFont="1" applyFill="1" applyBorder="1" applyAlignment="1"/>
    <xf numFmtId="0" fontId="19" fillId="0" borderId="0" xfId="0" applyFont="1" applyFill="1" applyBorder="1" applyAlignment="1"/>
    <xf numFmtId="0" fontId="19" fillId="0" borderId="1" xfId="0" applyFont="1" applyFill="1" applyBorder="1" applyAlignment="1"/>
    <xf numFmtId="0" fontId="19" fillId="0" borderId="5" xfId="0" applyFont="1" applyFill="1" applyBorder="1" applyAlignment="1"/>
    <xf numFmtId="172" fontId="18" fillId="0" borderId="0" xfId="0" applyNumberFormat="1" applyFont="1" applyFill="1" applyBorder="1" applyAlignment="1">
      <alignment horizontal="center"/>
    </xf>
    <xf numFmtId="0" fontId="39" fillId="0" borderId="1" xfId="0" applyFont="1" applyFill="1" applyBorder="1" applyAlignment="1"/>
    <xf numFmtId="0" fontId="39" fillId="0" borderId="0" xfId="0" applyFont="1" applyFill="1" applyAlignment="1"/>
    <xf numFmtId="0" fontId="18" fillId="0" borderId="0" xfId="0" applyFont="1" applyFill="1" applyAlignment="1"/>
    <xf numFmtId="6" fontId="18" fillId="0" borderId="14" xfId="0" applyNumberFormat="1" applyFont="1" applyFill="1" applyBorder="1" applyAlignment="1">
      <alignment horizontal="center"/>
    </xf>
    <xf numFmtId="0" fontId="18" fillId="0" borderId="14" xfId="0" applyFont="1" applyFill="1" applyBorder="1" applyAlignment="1"/>
    <xf numFmtId="6" fontId="18" fillId="0" borderId="0" xfId="0" applyNumberFormat="1" applyFont="1" applyFill="1" applyAlignment="1">
      <alignment horizontal="center"/>
    </xf>
    <xf numFmtId="6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6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/>
    <xf numFmtId="6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/>
    <xf numFmtId="8" fontId="18" fillId="0" borderId="0" xfId="0" applyNumberFormat="1" applyFont="1" applyFill="1" applyAlignment="1">
      <alignment horizontal="center"/>
    </xf>
    <xf numFmtId="8" fontId="18" fillId="0" borderId="0" xfId="0" applyNumberFormat="1" applyFont="1" applyFill="1" applyBorder="1" applyAlignment="1">
      <alignment horizontal="center"/>
    </xf>
    <xf numFmtId="170" fontId="18" fillId="0" borderId="1" xfId="0" applyNumberFormat="1" applyFont="1" applyFill="1" applyBorder="1" applyAlignment="1">
      <alignment horizontal="center"/>
    </xf>
    <xf numFmtId="170" fontId="18" fillId="0" borderId="0" xfId="0" applyNumberFormat="1" applyFont="1" applyFill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172" fontId="18" fillId="0" borderId="0" xfId="0" applyNumberFormat="1" applyFont="1" applyAlignment="1"/>
    <xf numFmtId="0" fontId="19" fillId="0" borderId="7" xfId="0" applyFont="1" applyFill="1" applyBorder="1" applyAlignment="1"/>
    <xf numFmtId="6" fontId="18" fillId="0" borderId="7" xfId="0" applyNumberFormat="1" applyFont="1" applyFill="1" applyBorder="1" applyAlignment="1">
      <alignment horizontal="center"/>
    </xf>
    <xf numFmtId="0" fontId="18" fillId="0" borderId="7" xfId="0" applyFont="1" applyFill="1" applyBorder="1" applyAlignment="1"/>
    <xf numFmtId="172" fontId="18" fillId="0" borderId="7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5" xfId="0" applyFont="1" applyFill="1" applyBorder="1"/>
    <xf numFmtId="0" fontId="19" fillId="0" borderId="7" xfId="0" applyFont="1" applyBorder="1"/>
    <xf numFmtId="0" fontId="35" fillId="0" borderId="23" xfId="6" quotePrefix="1" applyFont="1" applyFill="1" applyBorder="1" applyAlignment="1" applyProtection="1">
      <alignment vertical="center"/>
    </xf>
    <xf numFmtId="8" fontId="18" fillId="0" borderId="5" xfId="0" applyNumberFormat="1" applyFont="1" applyFill="1" applyBorder="1" applyAlignment="1">
      <alignment horizontal="center"/>
    </xf>
    <xf numFmtId="167" fontId="27" fillId="3" borderId="0" xfId="0" applyNumberFormat="1" applyFont="1" applyFill="1" applyBorder="1" applyAlignment="1" applyProtection="1">
      <alignment horizontal="center" vertical="center" wrapText="1"/>
    </xf>
    <xf numFmtId="14" fontId="19" fillId="3" borderId="0" xfId="0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32" fillId="0" borderId="23" xfId="6" quotePrefix="1" applyFont="1" applyFill="1" applyBorder="1" applyAlignment="1" applyProtection="1">
      <alignment vertical="center"/>
    </xf>
    <xf numFmtId="0" fontId="0" fillId="0" borderId="0" xfId="0" applyFont="1" applyFill="1" applyAlignment="1"/>
    <xf numFmtId="172" fontId="18" fillId="0" borderId="0" xfId="0" applyNumberFormat="1" applyFont="1" applyFill="1" applyBorder="1" applyAlignment="1"/>
    <xf numFmtId="172" fontId="18" fillId="0" borderId="5" xfId="0" applyNumberFormat="1" applyFont="1" applyFill="1" applyBorder="1" applyAlignment="1"/>
    <xf numFmtId="167" fontId="19" fillId="0" borderId="0" xfId="0" applyNumberFormat="1" applyFont="1" applyFill="1" applyAlignment="1">
      <alignment horizontal="center" vertical="center"/>
    </xf>
    <xf numFmtId="14" fontId="19" fillId="0" borderId="0" xfId="0" applyNumberFormat="1" applyFont="1" applyFill="1" applyAlignment="1">
      <alignment horizontal="center" vertical="center"/>
    </xf>
    <xf numFmtId="0" fontId="40" fillId="0" borderId="23" xfId="6" quotePrefix="1" applyFont="1" applyFill="1" applyBorder="1" applyAlignment="1" applyProtection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2" fontId="18" fillId="0" borderId="5" xfId="0" applyNumberFormat="1" applyFont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171" fontId="19" fillId="0" borderId="0" xfId="0" applyNumberFormat="1" applyFont="1" applyFill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71" fontId="25" fillId="0" borderId="0" xfId="0" applyNumberFormat="1" applyFont="1" applyFill="1" applyBorder="1" applyAlignment="1">
      <alignment horizontal="center"/>
    </xf>
    <xf numFmtId="14" fontId="19" fillId="3" borderId="22" xfId="0" applyNumberFormat="1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171" fontId="19" fillId="0" borderId="5" xfId="0" applyNumberFormat="1" applyFont="1" applyFill="1" applyBorder="1" applyAlignment="1">
      <alignment horizontal="center"/>
    </xf>
    <xf numFmtId="172" fontId="18" fillId="0" borderId="5" xfId="2" applyNumberFormat="1" applyFont="1" applyBorder="1" applyAlignment="1">
      <alignment horizontal="center" vertical="center"/>
    </xf>
    <xf numFmtId="172" fontId="18" fillId="0" borderId="0" xfId="2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5" fillId="0" borderId="38" xfId="6" quotePrefix="1" applyFont="1" applyFill="1" applyBorder="1" applyAlignment="1" applyProtection="1">
      <alignment vertical="center"/>
    </xf>
    <xf numFmtId="14" fontId="19" fillId="3" borderId="8" xfId="2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 wrapText="1"/>
    </xf>
    <xf numFmtId="0" fontId="19" fillId="0" borderId="7" xfId="0" applyFont="1" applyFill="1" applyBorder="1"/>
    <xf numFmtId="14" fontId="19" fillId="3" borderId="0" xfId="0" quotePrefix="1" applyNumberFormat="1" applyFont="1" applyFill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NumberFormat="1" applyFont="1" applyBorder="1" applyAlignment="1">
      <alignment horizontal="center" vertical="center"/>
    </xf>
    <xf numFmtId="171" fontId="19" fillId="0" borderId="26" xfId="0" quotePrefix="1" applyNumberFormat="1" applyFont="1" applyFill="1" applyBorder="1" applyAlignment="1" applyProtection="1">
      <alignment horizontal="center" vertical="center" wrapText="1"/>
    </xf>
    <xf numFmtId="171" fontId="19" fillId="0" borderId="6" xfId="0" applyNumberFormat="1" applyFont="1" applyBorder="1" applyAlignment="1">
      <alignment horizontal="center" vertical="center"/>
    </xf>
    <xf numFmtId="168" fontId="19" fillId="0" borderId="24" xfId="0" quotePrefix="1" applyNumberFormat="1" applyFont="1" applyFill="1" applyBorder="1" applyAlignment="1" applyProtection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68" fontId="19" fillId="0" borderId="0" xfId="0" applyNumberFormat="1" applyFont="1" applyFill="1" applyBorder="1" applyAlignment="1" applyProtection="1">
      <alignment horizontal="center" vertical="center" wrapText="1"/>
    </xf>
    <xf numFmtId="168" fontId="19" fillId="0" borderId="5" xfId="0" applyNumberFormat="1" applyFont="1" applyFill="1" applyBorder="1" applyAlignment="1" applyProtection="1">
      <alignment horizontal="center" vertical="center" wrapText="1"/>
    </xf>
    <xf numFmtId="168" fontId="19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27" xfId="0" quotePrefix="1" applyFont="1" applyFill="1" applyBorder="1" applyAlignment="1">
      <alignment horizontal="center" vertical="center" wrapText="1"/>
    </xf>
    <xf numFmtId="168" fontId="19" fillId="0" borderId="0" xfId="0" quotePrefix="1" applyNumberFormat="1" applyFont="1" applyFill="1" applyAlignment="1" applyProtection="1">
      <alignment horizontal="center" vertical="center" wrapText="1"/>
    </xf>
    <xf numFmtId="168" fontId="19" fillId="0" borderId="0" xfId="0" applyNumberFormat="1" applyFont="1" applyFill="1" applyAlignment="1" applyProtection="1">
      <alignment horizontal="center" vertical="center" wrapText="1"/>
    </xf>
    <xf numFmtId="168" fontId="18" fillId="0" borderId="0" xfId="0" quotePrefix="1" applyNumberFormat="1" applyFont="1" applyFill="1" applyAlignment="1" applyProtection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5" fillId="4" borderId="23" xfId="6" quotePrefix="1" applyFont="1" applyFill="1" applyBorder="1" applyAlignment="1" applyProtection="1">
      <alignment horizontal="center" vertical="center" wrapText="1"/>
    </xf>
    <xf numFmtId="0" fontId="41" fillId="0" borderId="0" xfId="6" applyFont="1" applyAlignment="1" applyProtection="1">
      <alignment horizontal="center" vertical="center" wrapText="1"/>
    </xf>
    <xf numFmtId="168" fontId="19" fillId="0" borderId="27" xfId="0" quotePrefix="1" applyNumberFormat="1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/>
    </xf>
    <xf numFmtId="0" fontId="19" fillId="0" borderId="27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19" fillId="0" borderId="0" xfId="0" quotePrefix="1" applyFont="1" applyBorder="1" applyAlignment="1" applyProtection="1">
      <alignment horizontal="center" vertical="center" wrapText="1"/>
    </xf>
    <xf numFmtId="0" fontId="19" fillId="0" borderId="29" xfId="7" applyFont="1" applyFill="1" applyBorder="1" applyAlignment="1">
      <alignment horizontal="center" vertical="center"/>
    </xf>
    <xf numFmtId="0" fontId="18" fillId="0" borderId="29" xfId="7" applyFont="1" applyFill="1" applyBorder="1" applyAlignment="1">
      <alignment horizontal="center" vertical="center"/>
    </xf>
    <xf numFmtId="0" fontId="19" fillId="0" borderId="9" xfId="7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/>
    </xf>
    <xf numFmtId="0" fontId="19" fillId="0" borderId="39" xfId="0" applyFont="1" applyFill="1" applyBorder="1" applyAlignment="1"/>
    <xf numFmtId="171" fontId="18" fillId="0" borderId="39" xfId="0" applyNumberFormat="1" applyFont="1" applyFill="1" applyBorder="1" applyAlignment="1">
      <alignment horizontal="center"/>
    </xf>
    <xf numFmtId="0" fontId="18" fillId="0" borderId="39" xfId="0" applyFont="1" applyFill="1" applyBorder="1" applyAlignment="1"/>
    <xf numFmtId="171" fontId="19" fillId="0" borderId="0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10" fontId="18" fillId="0" borderId="0" xfId="0" applyNumberFormat="1" applyFont="1" applyBorder="1" applyAlignment="1">
      <alignment horizontal="center"/>
    </xf>
    <xf numFmtId="14" fontId="19" fillId="3" borderId="0" xfId="9" applyNumberFormat="1" applyFont="1" applyFill="1" applyAlignment="1">
      <alignment horizontal="center" vertical="center"/>
    </xf>
    <xf numFmtId="0" fontId="8" fillId="0" borderId="25" xfId="9" applyNumberFormat="1" applyFont="1" applyBorder="1" applyAlignment="1">
      <alignment horizontal="center" vertical="center"/>
    </xf>
    <xf numFmtId="171" fontId="8" fillId="0" borderId="6" xfId="9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171" fontId="19" fillId="0" borderId="6" xfId="0" applyNumberFormat="1" applyFont="1" applyFill="1" applyBorder="1" applyAlignment="1">
      <alignment horizontal="center" vertical="center"/>
    </xf>
    <xf numFmtId="171" fontId="19" fillId="0" borderId="6" xfId="9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wrapText="1"/>
    </xf>
    <xf numFmtId="167" fontId="19" fillId="0" borderId="1" xfId="0" applyNumberFormat="1" applyFont="1" applyFill="1" applyBorder="1" applyAlignment="1" applyProtection="1">
      <alignment horizontal="center"/>
    </xf>
    <xf numFmtId="0" fontId="19" fillId="3" borderId="33" xfId="7" applyFont="1" applyFill="1" applyBorder="1" applyAlignment="1">
      <alignment horizontal="center" vertical="center" wrapText="1"/>
    </xf>
  </cellXfs>
  <cellStyles count="10">
    <cellStyle name="20% - Accent6" xfId="1" builtinId="50"/>
    <cellStyle name="Currency" xfId="2" builtinId="4"/>
    <cellStyle name="EURO" xfId="3" xr:uid="{00000000-0005-0000-0000-000002000000}"/>
    <cellStyle name="EURO - Style1" xfId="4" xr:uid="{00000000-0005-0000-0000-000003000000}"/>
    <cellStyle name="EURO2" xfId="5" xr:uid="{00000000-0005-0000-0000-000004000000}"/>
    <cellStyle name="Hyperlink" xfId="6" builtinId="8"/>
    <cellStyle name="Normal" xfId="0" builtinId="0"/>
    <cellStyle name="Normal 2" xfId="7" xr:uid="{00000000-0005-0000-0000-000007000000}"/>
    <cellStyle name="Normal_Sheet1" xfId="9" xr:uid="{D545D306-98A1-4740-9BA0-8E9B8323B1AA}"/>
    <cellStyle name="place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104775</xdr:rowOff>
    </xdr:from>
    <xdr:to>
      <xdr:col>1</xdr:col>
      <xdr:colOff>5410200</xdr:colOff>
      <xdr:row>7</xdr:row>
      <xdr:rowOff>76200</xdr:rowOff>
    </xdr:to>
    <xdr:pic>
      <xdr:nvPicPr>
        <xdr:cNvPr id="28854" name="Picture 3" descr="https://dfheris.cloud.gov.ie/KnowledgeBase/Communication/Shared%20Documents/DFHERIS%20graphics%20and%20templates/DFHERIS%20logos/Further_Education_Research_Innovation_Science_Standard.png">
          <a:extLst>
            <a:ext uri="{FF2B5EF4-FFF2-40B4-BE49-F238E27FC236}">
              <a16:creationId xmlns:a16="http://schemas.microsoft.com/office/drawing/2014/main" id="{00000000-0008-0000-0000-0000B6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4775"/>
          <a:ext cx="52387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C92"/>
  <sheetViews>
    <sheetView tabSelected="1" zoomScaleNormal="100" workbookViewId="0">
      <selection activeCell="E9" sqref="E9"/>
    </sheetView>
  </sheetViews>
  <sheetFormatPr defaultRowHeight="15" x14ac:dyDescent="0.2"/>
  <cols>
    <col min="2" max="2" width="75.44140625" customWidth="1"/>
    <col min="3" max="14" width="8.44140625" customWidth="1"/>
  </cols>
  <sheetData>
    <row r="1" spans="1:29" x14ac:dyDescent="0.2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29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29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</row>
    <row r="7" spans="1:29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1:29" ht="15.75" thickBo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</row>
    <row r="9" spans="1:29" ht="45.75" thickBot="1" x14ac:dyDescent="0.25">
      <c r="A9" s="125"/>
      <c r="B9" s="135" t="s">
        <v>275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</row>
    <row r="10" spans="1:29" ht="31.5" x14ac:dyDescent="0.2">
      <c r="A10" s="125"/>
      <c r="B10" s="127" t="s">
        <v>369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</row>
    <row r="11" spans="1:29" ht="18" x14ac:dyDescent="0.25">
      <c r="A11" s="125"/>
      <c r="B11" s="121" t="s">
        <v>265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</row>
    <row r="12" spans="1:29" ht="15.75" x14ac:dyDescent="0.25">
      <c r="A12" s="125"/>
      <c r="B12" s="122" t="s">
        <v>264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</row>
    <row r="13" spans="1:29" x14ac:dyDescent="0.2">
      <c r="A13" s="125"/>
      <c r="B13" s="120" t="s">
        <v>237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</row>
    <row r="14" spans="1:29" x14ac:dyDescent="0.2">
      <c r="A14" s="125"/>
      <c r="B14" s="120" t="s">
        <v>259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</row>
    <row r="15" spans="1:29" x14ac:dyDescent="0.2">
      <c r="A15" s="125"/>
      <c r="B15" s="123" t="s">
        <v>240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</row>
    <row r="16" spans="1:29" x14ac:dyDescent="0.2">
      <c r="A16" s="125"/>
      <c r="B16" s="120" t="s">
        <v>242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</row>
    <row r="17" spans="1:29" x14ac:dyDescent="0.2">
      <c r="A17" s="125"/>
      <c r="B17" s="120" t="s">
        <v>243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</row>
    <row r="18" spans="1:29" x14ac:dyDescent="0.2">
      <c r="A18" s="125"/>
      <c r="B18" s="120" t="s">
        <v>246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</row>
    <row r="19" spans="1:29" x14ac:dyDescent="0.2">
      <c r="A19" s="125"/>
      <c r="B19" s="123" t="s">
        <v>245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</row>
    <row r="20" spans="1:29" x14ac:dyDescent="0.2">
      <c r="A20" s="125"/>
      <c r="B20" s="120" t="s">
        <v>260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</row>
    <row r="21" spans="1:29" x14ac:dyDescent="0.2">
      <c r="A21" s="125"/>
      <c r="B21" s="120" t="s">
        <v>247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</row>
    <row r="22" spans="1:29" x14ac:dyDescent="0.2">
      <c r="A22" s="125"/>
      <c r="B22" s="120" t="s">
        <v>248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</row>
    <row r="23" spans="1:29" x14ac:dyDescent="0.2">
      <c r="A23" s="125"/>
      <c r="B23" s="120" t="s">
        <v>301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</row>
    <row r="24" spans="1:29" x14ac:dyDescent="0.2">
      <c r="A24" s="125"/>
      <c r="B24" s="120" t="s">
        <v>249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</row>
    <row r="25" spans="1:29" x14ac:dyDescent="0.2">
      <c r="A25" s="125"/>
      <c r="B25" s="120" t="s">
        <v>250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29" x14ac:dyDescent="0.2">
      <c r="A26" s="125"/>
      <c r="B26" s="120" t="s">
        <v>241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</row>
    <row r="27" spans="1:29" x14ac:dyDescent="0.2">
      <c r="A27" s="125"/>
      <c r="B27" s="120" t="s">
        <v>238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</row>
    <row r="28" spans="1:29" x14ac:dyDescent="0.2">
      <c r="A28" s="125"/>
      <c r="B28" s="126" t="s">
        <v>239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1:29" x14ac:dyDescent="0.2">
      <c r="A29" s="125"/>
      <c r="B29" s="120" t="s">
        <v>251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</row>
    <row r="30" spans="1:29" x14ac:dyDescent="0.2">
      <c r="A30" s="125"/>
      <c r="B30" s="120" t="s">
        <v>261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</row>
    <row r="31" spans="1:29" x14ac:dyDescent="0.2">
      <c r="A31" s="125"/>
      <c r="B31" s="123" t="s">
        <v>244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</row>
    <row r="32" spans="1:29" x14ac:dyDescent="0.2">
      <c r="A32" s="125"/>
      <c r="B32" s="120" t="s">
        <v>262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</row>
    <row r="33" spans="1:29" x14ac:dyDescent="0.2">
      <c r="A33" s="125"/>
      <c r="B33" s="123" t="s">
        <v>253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</row>
    <row r="34" spans="1:29" x14ac:dyDescent="0.2">
      <c r="A34" s="125"/>
      <c r="B34" s="123" t="s">
        <v>263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</row>
    <row r="35" spans="1:29" x14ac:dyDescent="0.2">
      <c r="A35" s="125"/>
      <c r="B35" s="126" t="s">
        <v>121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</row>
    <row r="36" spans="1:29" x14ac:dyDescent="0.2">
      <c r="A36" s="125"/>
      <c r="B36" s="123" t="s">
        <v>252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</row>
    <row r="37" spans="1:29" x14ac:dyDescent="0.2">
      <c r="A37" s="125"/>
      <c r="B37" s="123" t="s">
        <v>254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</row>
    <row r="38" spans="1:29" x14ac:dyDescent="0.2">
      <c r="A38" s="125"/>
      <c r="B38" s="120" t="s">
        <v>255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</row>
    <row r="39" spans="1:29" x14ac:dyDescent="0.2">
      <c r="A39" s="125"/>
      <c r="B39" s="123" t="s">
        <v>256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</row>
    <row r="40" spans="1:29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</row>
    <row r="41" spans="1:29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</row>
    <row r="42" spans="1:29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</row>
    <row r="43" spans="1:29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</row>
    <row r="44" spans="1:29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</row>
    <row r="45" spans="1:29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</row>
    <row r="46" spans="1:29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</row>
    <row r="47" spans="1:29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</row>
    <row r="48" spans="1:29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</row>
    <row r="49" spans="1:29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</row>
    <row r="50" spans="1:29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</row>
    <row r="51" spans="1:29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</row>
    <row r="52" spans="1:29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</row>
    <row r="53" spans="1:29" x14ac:dyDescent="0.2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</row>
    <row r="54" spans="1:29" x14ac:dyDescent="0.2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</row>
    <row r="55" spans="1:29" x14ac:dyDescent="0.2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</row>
    <row r="56" spans="1:29" x14ac:dyDescent="0.2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</row>
    <row r="57" spans="1:29" x14ac:dyDescent="0.2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</row>
    <row r="58" spans="1:29" x14ac:dyDescent="0.2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</row>
    <row r="59" spans="1:29" x14ac:dyDescent="0.2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</row>
    <row r="60" spans="1:29" x14ac:dyDescent="0.2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</row>
    <row r="61" spans="1:29" x14ac:dyDescent="0.2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</row>
    <row r="62" spans="1:29" x14ac:dyDescent="0.2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</row>
    <row r="63" spans="1:29" x14ac:dyDescent="0.2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</row>
    <row r="64" spans="1:29" x14ac:dyDescent="0.2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</row>
    <row r="65" spans="1:29" x14ac:dyDescent="0.2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</row>
    <row r="66" spans="1:29" x14ac:dyDescent="0.2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</row>
    <row r="67" spans="1:29" x14ac:dyDescent="0.2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</row>
    <row r="68" spans="1:29" x14ac:dyDescent="0.2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</row>
    <row r="69" spans="1:29" x14ac:dyDescent="0.2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</row>
    <row r="70" spans="1:29" x14ac:dyDescent="0.2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</row>
    <row r="71" spans="1:29" x14ac:dyDescent="0.2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</row>
    <row r="72" spans="1:29" x14ac:dyDescent="0.2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</row>
    <row r="73" spans="1:29" x14ac:dyDescent="0.2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</row>
    <row r="74" spans="1:29" x14ac:dyDescent="0.2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</row>
    <row r="75" spans="1:29" x14ac:dyDescent="0.2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</row>
    <row r="76" spans="1:29" x14ac:dyDescent="0.2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</row>
    <row r="77" spans="1:29" x14ac:dyDescent="0.2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</row>
    <row r="78" spans="1:29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</row>
    <row r="79" spans="1:29" x14ac:dyDescent="0.2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</row>
    <row r="80" spans="1:29" x14ac:dyDescent="0.2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</row>
    <row r="81" spans="1:29" x14ac:dyDescent="0.2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</row>
    <row r="82" spans="1:29" x14ac:dyDescent="0.2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</row>
    <row r="83" spans="1:29" x14ac:dyDescent="0.2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</row>
    <row r="84" spans="1:29" x14ac:dyDescent="0.2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</row>
    <row r="85" spans="1:29" x14ac:dyDescent="0.2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</row>
    <row r="86" spans="1:29" x14ac:dyDescent="0.2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</row>
    <row r="87" spans="1:29" x14ac:dyDescent="0.2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</row>
    <row r="88" spans="1:29" x14ac:dyDescent="0.2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</row>
    <row r="89" spans="1:29" x14ac:dyDescent="0.2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</row>
    <row r="90" spans="1:29" x14ac:dyDescent="0.2">
      <c r="A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</row>
    <row r="91" spans="1:29" x14ac:dyDescent="0.2">
      <c r="A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</row>
    <row r="92" spans="1:29" x14ac:dyDescent="0.2"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</row>
  </sheetData>
  <hyperlinks>
    <hyperlink ref="B13" location="'CTKR-ATTND outside DN'!Print_Area" display="Attendents outside Dublin Area, Caretakers, Cleaning Supervisors" xr:uid="{00000000-0004-0000-0000-000000000000}"/>
    <hyperlink ref="B27" location="' Lab Asst DIT'!A1" display="Labratory Assistants DIT" xr:uid="{00000000-0004-0000-0000-000001000000}"/>
    <hyperlink ref="B14" location="'Full time models'!Print_Area" display="Full time models" xr:uid="{00000000-0004-0000-0000-000002000000}"/>
    <hyperlink ref="B26" location="'DN GOs&amp; DIT'!A1" display="Dublin Zone, General Operatives, Storepersons, Nightwatchman, Cooks" xr:uid="{00000000-0004-0000-0000-000003000000}"/>
    <hyperlink ref="B16" location="'Grades 3-7'!Print_Area" display="Clerical and Administrative Staff Grade III to VII" xr:uid="{00000000-0004-0000-0000-000004000000}"/>
    <hyperlink ref="B17" location="'Senior Grades'!A1" display="Senior Management Grades" xr:uid="{00000000-0004-0000-0000-000005000000}"/>
    <hyperlink ref="B31" location="Nurses!Print_Area" display="Nurses" xr:uid="{00000000-0004-0000-0000-000006000000}"/>
    <hyperlink ref="B19" location="Crafts!A1" display="Craftsmen " xr:uid="{00000000-0004-0000-0000-000007000000}"/>
    <hyperlink ref="B18" location="'Mtce Super Cork'!Print_Area" display="Maintenance Supervisor " xr:uid="{00000000-0004-0000-0000-000008000000}"/>
    <hyperlink ref="B20" location="'Higher order attds'!Print_Area" display="Higher Order Attendants" xr:uid="{00000000-0004-0000-0000-000009000000}"/>
    <hyperlink ref="B21" location="'SIPTU Techs'!A1" display="Technicians in Former DIT and  IOT Rep by SIPTU" xr:uid="{00000000-0004-0000-0000-00000A000000}"/>
    <hyperlink ref="B22" location="'UNITE Techs'!A1" display="Technicians in Former DIT and  IOT Rep by UNITE" xr:uid="{00000000-0004-0000-0000-00000B000000}"/>
    <hyperlink ref="B24" location="Cr.Assts!A1" display="Craft Assistant Waterford" xr:uid="{00000000-0004-0000-0000-00000C000000}"/>
    <hyperlink ref="B25" location="'Tech Assts'!A1" display="Technical Assistants (Formerly Higher Order Attendants)" xr:uid="{00000000-0004-0000-0000-00000D000000}"/>
    <hyperlink ref="B29" location="'Officer &amp; Mgmt Grades'!A1" display="Principal Officer, Assistant Principal Officers" xr:uid="{00000000-0004-0000-0000-00000E000000}"/>
    <hyperlink ref="B30" location="'Student Counsellors'!A1" display="Student Counsellors" xr:uid="{00000000-0004-0000-0000-00000F000000}"/>
    <hyperlink ref="B32" location="'Librarian &amp; Careers Off'!A1" display="Librarian &amp; Careers Officers" xr:uid="{00000000-0004-0000-0000-000010000000}"/>
    <hyperlink ref="B15" location="Academics!A1" display="Academic Staff, Lecturers, Ass Lecturers, Senior Lec, Lec Redeployed to D.L.I.A.D.T" xr:uid="{00000000-0004-0000-0000-000011000000}"/>
    <hyperlink ref="B36" location="Killybegs!A1" display="Hotel and Catering College, Killybegs Co. Donegal" xr:uid="{00000000-0004-0000-0000-000012000000}"/>
    <hyperlink ref="B34" location="'MIC Grossed Up'!A1" display="Mary Immaculate College of Education Grossed Up Salaries " xr:uid="{00000000-0004-0000-0000-000013000000}"/>
    <hyperlink ref="B37" location="NCAD!A1" display="National College of Art and Design" xr:uid="{00000000-0004-0000-0000-000014000000}"/>
    <hyperlink ref="B38" location="'St Angelas'!A1" display="St Angela's College of Education for Home Economics" xr:uid="{00000000-0004-0000-0000-000015000000}"/>
    <hyperlink ref="B39" location="TRBDI!A1" display="Tipperary Rural and Business Development Institute " xr:uid="{00000000-0004-0000-0000-000016000000}"/>
    <hyperlink ref="B33" location="MIC!A1" display="Mary Immaculate College of Education " xr:uid="{00000000-0004-0000-0000-000017000000}"/>
    <hyperlink ref="B28" location="'DIT Library Staff'!A1" display="Faculty Librarian, Senior Librarian" xr:uid="{00000000-0004-0000-0000-000018000000}"/>
    <hyperlink ref="B35" location="'Cathal Brugha Street '!A1" display="Cathal Brugha Street" xr:uid="{00000000-0004-0000-0000-000019000000}"/>
    <hyperlink ref="B23" location="'Non 2.5% Techs'!A1" display="Non 2.5% Technicians" xr:uid="{00000000-0004-0000-0000-00001A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BS99"/>
  <sheetViews>
    <sheetView zoomScaleNormal="100" workbookViewId="0">
      <pane ySplit="1" topLeftCell="A2" activePane="bottomLeft" state="frozen"/>
      <selection pane="bottomLeft" activeCell="E9" sqref="E9"/>
    </sheetView>
  </sheetViews>
  <sheetFormatPr defaultColWidth="8.109375" defaultRowHeight="15.75" x14ac:dyDescent="0.2"/>
  <cols>
    <col min="1" max="1" width="52.33203125" style="142" customWidth="1"/>
    <col min="2" max="71" width="10.33203125" style="142" customWidth="1"/>
    <col min="72" max="16384" width="8.109375" style="142"/>
  </cols>
  <sheetData>
    <row r="1" spans="1:71" s="229" customFormat="1" ht="32.25" thickBot="1" x14ac:dyDescent="0.25">
      <c r="A1" s="402" t="s">
        <v>290</v>
      </c>
      <c r="B1" s="390">
        <v>45444</v>
      </c>
      <c r="C1" s="390">
        <v>45566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</row>
    <row r="2" spans="1:71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1:71" s="252" customFormat="1" ht="16.5" thickBot="1" x14ac:dyDescent="0.25">
      <c r="A3" s="173" t="s">
        <v>302</v>
      </c>
      <c r="B3" s="392"/>
      <c r="C3" s="392">
        <v>500</v>
      </c>
    </row>
    <row r="4" spans="1:71" s="242" customFormat="1" ht="35.25" customHeight="1" x14ac:dyDescent="0.2">
      <c r="A4" s="241" t="s">
        <v>283</v>
      </c>
    </row>
    <row r="5" spans="1:71" s="244" customFormat="1" x14ac:dyDescent="0.25">
      <c r="A5" s="235" t="s">
        <v>67</v>
      </c>
      <c r="B5" s="243">
        <v>39999.646749769978</v>
      </c>
      <c r="C5" s="243">
        <f t="shared" ref="C5:C13" si="0">IF(B5*C$2&lt;(C$3),B5+(C$3),B5*(1+C$2))</f>
        <v>40499.646749769978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</row>
    <row r="6" spans="1:71" s="234" customFormat="1" x14ac:dyDescent="0.25">
      <c r="B6" s="240">
        <v>41042.076641833701</v>
      </c>
      <c r="C6" s="240">
        <f t="shared" si="0"/>
        <v>41542.076641833701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</row>
    <row r="7" spans="1:71" s="234" customFormat="1" x14ac:dyDescent="0.25">
      <c r="B7" s="240">
        <v>42115.704126126366</v>
      </c>
      <c r="C7" s="240">
        <f t="shared" si="0"/>
        <v>42615.704126126366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</row>
    <row r="8" spans="1:71" s="234" customFormat="1" x14ac:dyDescent="0.25">
      <c r="B8" s="240">
        <v>43222.680760732736</v>
      </c>
      <c r="C8" s="240">
        <f t="shared" si="0"/>
        <v>43722.680760732736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</row>
    <row r="9" spans="1:71" s="234" customFormat="1" x14ac:dyDescent="0.25">
      <c r="B9" s="240">
        <v>44360.854987568047</v>
      </c>
      <c r="C9" s="240">
        <f t="shared" si="0"/>
        <v>44860.854987568047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</row>
    <row r="10" spans="1:71" s="234" customFormat="1" x14ac:dyDescent="0.25">
      <c r="B10" s="240">
        <v>45440.937146114971</v>
      </c>
      <c r="C10" s="240">
        <f t="shared" si="0"/>
        <v>45940.937146114971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</row>
    <row r="11" spans="1:71" s="234" customFormat="1" x14ac:dyDescent="0.25">
      <c r="B11" s="240">
        <v>48003.442825058009</v>
      </c>
      <c r="C11" s="240">
        <f t="shared" si="0"/>
        <v>48503.442825058009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</row>
    <row r="12" spans="1:71" s="234" customFormat="1" x14ac:dyDescent="0.25">
      <c r="A12" s="236"/>
      <c r="B12" s="240">
        <v>50720.860686103362</v>
      </c>
      <c r="C12" s="240">
        <f t="shared" si="0"/>
        <v>51228.069292964399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</row>
    <row r="13" spans="1:71" s="242" customFormat="1" x14ac:dyDescent="0.25">
      <c r="A13" s="230" t="s">
        <v>68</v>
      </c>
      <c r="B13" s="240">
        <v>52725.587285876929</v>
      </c>
      <c r="C13" s="240">
        <f t="shared" si="0"/>
        <v>53252.843158735697</v>
      </c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</row>
    <row r="14" spans="1:71" s="248" customFormat="1" x14ac:dyDescent="0.25">
      <c r="A14" s="231"/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</row>
    <row r="15" spans="1:71" s="239" customFormat="1" x14ac:dyDescent="0.25">
      <c r="A15" s="247" t="s">
        <v>310</v>
      </c>
      <c r="B15" s="240">
        <v>36899.767100965728</v>
      </c>
      <c r="C15" s="240">
        <f t="shared" ref="C15:C25" si="1">IF(B15*C$2&lt;(C$3),B15+(C$3),B15*(1+C$2))</f>
        <v>37399.767100965728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</row>
    <row r="16" spans="1:71" s="234" customFormat="1" x14ac:dyDescent="0.25">
      <c r="A16" s="236"/>
      <c r="B16" s="240">
        <v>38664.260311762591</v>
      </c>
      <c r="C16" s="240">
        <f t="shared" si="1"/>
        <v>39164.260311762591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</row>
    <row r="17" spans="1:71" s="234" customFormat="1" x14ac:dyDescent="0.25">
      <c r="A17" s="236"/>
      <c r="B17" s="240">
        <v>39999.646749769978</v>
      </c>
      <c r="C17" s="240">
        <f t="shared" si="1"/>
        <v>40499.646749769978</v>
      </c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</row>
    <row r="18" spans="1:71" s="234" customFormat="1" x14ac:dyDescent="0.25">
      <c r="A18" s="236"/>
      <c r="B18" s="240">
        <v>41042.076641833701</v>
      </c>
      <c r="C18" s="240">
        <f t="shared" si="1"/>
        <v>41542.076641833701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</row>
    <row r="19" spans="1:71" s="234" customFormat="1" x14ac:dyDescent="0.25">
      <c r="A19" s="236"/>
      <c r="B19" s="240">
        <v>42115.704126126366</v>
      </c>
      <c r="C19" s="240">
        <f t="shared" si="1"/>
        <v>42615.704126126366</v>
      </c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</row>
    <row r="20" spans="1:71" s="234" customFormat="1" x14ac:dyDescent="0.25">
      <c r="A20" s="236"/>
      <c r="B20" s="240">
        <v>43222.680760732736</v>
      </c>
      <c r="C20" s="240">
        <f t="shared" si="1"/>
        <v>43722.680760732736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</row>
    <row r="21" spans="1:71" s="234" customFormat="1" x14ac:dyDescent="0.25">
      <c r="A21" s="236"/>
      <c r="B21" s="240">
        <v>44360.854987568047</v>
      </c>
      <c r="C21" s="240">
        <f t="shared" si="1"/>
        <v>44860.854987568047</v>
      </c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</row>
    <row r="22" spans="1:71" s="234" customFormat="1" x14ac:dyDescent="0.25">
      <c r="A22" s="236"/>
      <c r="B22" s="240">
        <v>45440.937146114971</v>
      </c>
      <c r="C22" s="240">
        <f t="shared" si="1"/>
        <v>45940.937146114971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</row>
    <row r="23" spans="1:71" s="234" customFormat="1" x14ac:dyDescent="0.25">
      <c r="A23" s="236"/>
      <c r="B23" s="240">
        <v>48003.442825058009</v>
      </c>
      <c r="C23" s="240">
        <f t="shared" si="1"/>
        <v>48503.442825058009</v>
      </c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</row>
    <row r="24" spans="1:71" s="242" customFormat="1" x14ac:dyDescent="0.25">
      <c r="A24" s="230"/>
      <c r="B24" s="240">
        <v>50720.860686103362</v>
      </c>
      <c r="C24" s="240">
        <f t="shared" si="1"/>
        <v>51228.069292964399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</row>
    <row r="25" spans="1:71" s="248" customFormat="1" x14ac:dyDescent="0.25">
      <c r="A25" s="231"/>
      <c r="B25" s="240">
        <v>52725.587285876929</v>
      </c>
      <c r="C25" s="240">
        <f t="shared" si="1"/>
        <v>53252.843158735697</v>
      </c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</row>
    <row r="26" spans="1:71" s="381" customFormat="1" x14ac:dyDescent="0.25">
      <c r="A26" s="380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</row>
    <row r="27" spans="1:71" s="239" customFormat="1" x14ac:dyDescent="0.25">
      <c r="A27" s="247" t="s">
        <v>96</v>
      </c>
      <c r="B27" s="240">
        <v>42840.779200688754</v>
      </c>
      <c r="C27" s="240">
        <f t="shared" ref="C27:C41" si="2">IF(B27*C$2&lt;(C$3),B27+(C$3),B27*(1+C$2))</f>
        <v>43340.779200688754</v>
      </c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</row>
    <row r="28" spans="1:71" s="234" customFormat="1" x14ac:dyDescent="0.25">
      <c r="A28" s="236" t="s">
        <v>26</v>
      </c>
      <c r="B28" s="240">
        <v>43970.347195185037</v>
      </c>
      <c r="C28" s="240">
        <f t="shared" si="2"/>
        <v>44470.347195185037</v>
      </c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</row>
    <row r="29" spans="1:71" s="234" customFormat="1" x14ac:dyDescent="0.25">
      <c r="B29" s="240">
        <v>45037.520005223443</v>
      </c>
      <c r="C29" s="240">
        <f t="shared" si="2"/>
        <v>45537.520005223443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</row>
    <row r="30" spans="1:71" s="234" customFormat="1" x14ac:dyDescent="0.25">
      <c r="B30" s="240">
        <v>47569.903870979877</v>
      </c>
      <c r="C30" s="240">
        <f t="shared" si="2"/>
        <v>48069.903870979877</v>
      </c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</row>
    <row r="31" spans="1:71" s="234" customFormat="1" x14ac:dyDescent="0.25">
      <c r="B31" s="240">
        <v>50310.988870957583</v>
      </c>
      <c r="C31" s="240">
        <f t="shared" si="2"/>
        <v>50814.098759667162</v>
      </c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</row>
    <row r="32" spans="1:71" s="234" customFormat="1" x14ac:dyDescent="0.25">
      <c r="B32" s="240">
        <v>52288.641424820533</v>
      </c>
      <c r="C32" s="240">
        <f t="shared" si="2"/>
        <v>52811.527839068738</v>
      </c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</row>
    <row r="33" spans="1:71" s="234" customFormat="1" x14ac:dyDescent="0.25">
      <c r="B33" s="240">
        <v>54415.656653543781</v>
      </c>
      <c r="C33" s="240">
        <f t="shared" si="2"/>
        <v>54959.813220079217</v>
      </c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</row>
    <row r="34" spans="1:71" s="234" customFormat="1" x14ac:dyDescent="0.25">
      <c r="B34" s="240">
        <v>56518.721423489769</v>
      </c>
      <c r="C34" s="240">
        <f t="shared" si="2"/>
        <v>57083.908637724664</v>
      </c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</row>
    <row r="35" spans="1:71" s="234" customFormat="1" x14ac:dyDescent="0.25">
      <c r="B35" s="240">
        <v>58652.080934860045</v>
      </c>
      <c r="C35" s="240">
        <f t="shared" si="2"/>
        <v>59238.601744208645</v>
      </c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</row>
    <row r="36" spans="1:71" s="234" customFormat="1" x14ac:dyDescent="0.25">
      <c r="B36" s="240">
        <v>61349.055706433428</v>
      </c>
      <c r="C36" s="240">
        <f t="shared" si="2"/>
        <v>61962.546263497759</v>
      </c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</row>
    <row r="37" spans="1:71" s="234" customFormat="1" x14ac:dyDescent="0.25">
      <c r="B37" s="240">
        <v>63495.929627217141</v>
      </c>
      <c r="C37" s="240">
        <f t="shared" si="2"/>
        <v>64130.888923489314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</row>
    <row r="38" spans="1:71" s="234" customFormat="1" x14ac:dyDescent="0.25">
      <c r="B38" s="240">
        <v>65819.336947322605</v>
      </c>
      <c r="C38" s="240">
        <f t="shared" si="2"/>
        <v>66477.530316795834</v>
      </c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</row>
    <row r="39" spans="1:71" s="234" customFormat="1" x14ac:dyDescent="0.25">
      <c r="B39" s="240">
        <v>68143.883192584966</v>
      </c>
      <c r="C39" s="240">
        <f t="shared" si="2"/>
        <v>68825.32202451081</v>
      </c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</row>
    <row r="40" spans="1:71" s="234" customFormat="1" x14ac:dyDescent="0.25">
      <c r="B40" s="240">
        <v>70409.205329687771</v>
      </c>
      <c r="C40" s="240">
        <f t="shared" si="2"/>
        <v>71113.297382984645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</row>
    <row r="41" spans="1:71" s="234" customFormat="1" x14ac:dyDescent="0.25">
      <c r="A41" s="233" t="s">
        <v>22</v>
      </c>
      <c r="B41" s="240">
        <v>71890.946958833461</v>
      </c>
      <c r="C41" s="240">
        <f t="shared" si="2"/>
        <v>72609.856428421801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</row>
    <row r="42" spans="1:71" s="234" customFormat="1" x14ac:dyDescent="0.25">
      <c r="A42" s="231" t="s">
        <v>23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</row>
    <row r="43" spans="1:71" s="238" customFormat="1" x14ac:dyDescent="0.2">
      <c r="A43" s="232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</row>
    <row r="44" spans="1:71" s="244" customFormat="1" x14ac:dyDescent="0.25">
      <c r="A44" s="235" t="s">
        <v>96</v>
      </c>
      <c r="B44" s="243">
        <v>43222.680760732736</v>
      </c>
      <c r="C44" s="243">
        <f t="shared" ref="C44:C58" si="3">IF(B44*C$2&lt;(C$3),B44+(C$3),B44*(1+C$2))</f>
        <v>43722.680760732736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</row>
    <row r="45" spans="1:71" s="234" customFormat="1" x14ac:dyDescent="0.25">
      <c r="A45" s="236" t="s">
        <v>24</v>
      </c>
      <c r="B45" s="240">
        <v>44360.854987568047</v>
      </c>
      <c r="C45" s="240">
        <f t="shared" si="3"/>
        <v>44860.854987568047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</row>
    <row r="46" spans="1:71" s="234" customFormat="1" x14ac:dyDescent="0.25">
      <c r="B46" s="240">
        <v>45440.937146114971</v>
      </c>
      <c r="C46" s="240">
        <f t="shared" si="3"/>
        <v>45940.937146114971</v>
      </c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</row>
    <row r="47" spans="1:71" s="234" customFormat="1" x14ac:dyDescent="0.25">
      <c r="B47" s="240">
        <v>48003.442825058009</v>
      </c>
      <c r="C47" s="240">
        <f t="shared" si="3"/>
        <v>48503.442825058009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</row>
    <row r="48" spans="1:71" s="234" customFormat="1" x14ac:dyDescent="0.25">
      <c r="B48" s="240">
        <v>50720.860686103362</v>
      </c>
      <c r="C48" s="240">
        <f t="shared" si="3"/>
        <v>51228.069292964399</v>
      </c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</row>
    <row r="49" spans="1:71" s="234" customFormat="1" x14ac:dyDescent="0.25">
      <c r="B49" s="240">
        <v>52725.587285876929</v>
      </c>
      <c r="C49" s="240">
        <f t="shared" si="3"/>
        <v>53252.843158735697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</row>
    <row r="50" spans="1:71" s="234" customFormat="1" x14ac:dyDescent="0.25">
      <c r="B50" s="240">
        <v>54868.971418969166</v>
      </c>
      <c r="C50" s="240">
        <f t="shared" si="3"/>
        <v>55417.661133158857</v>
      </c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</row>
    <row r="51" spans="1:71" s="234" customFormat="1" x14ac:dyDescent="0.25">
      <c r="B51" s="240">
        <v>57008.611933432527</v>
      </c>
      <c r="C51" s="240">
        <f t="shared" si="3"/>
        <v>57578.698052766849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</row>
    <row r="52" spans="1:71" s="234" customFormat="1" x14ac:dyDescent="0.25">
      <c r="B52" s="240">
        <v>59164.597255471555</v>
      </c>
      <c r="C52" s="240">
        <f t="shared" si="3"/>
        <v>59756.243228026273</v>
      </c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</row>
    <row r="53" spans="1:71" s="234" customFormat="1" x14ac:dyDescent="0.25">
      <c r="B53" s="240">
        <v>61883.211605026307</v>
      </c>
      <c r="C53" s="240">
        <f t="shared" si="3"/>
        <v>62502.043721076567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</row>
    <row r="54" spans="1:71" s="234" customFormat="1" x14ac:dyDescent="0.25">
      <c r="B54" s="240">
        <v>64049.44725347757</v>
      </c>
      <c r="C54" s="240">
        <f t="shared" si="3"/>
        <v>64689.941726012345</v>
      </c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</row>
    <row r="55" spans="1:71" s="234" customFormat="1" x14ac:dyDescent="0.25">
      <c r="B55" s="240">
        <v>66397.910927035133</v>
      </c>
      <c r="C55" s="240">
        <f t="shared" si="3"/>
        <v>67061.890036305485</v>
      </c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</row>
    <row r="56" spans="1:71" s="234" customFormat="1" x14ac:dyDescent="0.25">
      <c r="B56" s="240">
        <v>68742.957825121935</v>
      </c>
      <c r="C56" s="240">
        <f t="shared" si="3"/>
        <v>69430.387403373155</v>
      </c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</row>
    <row r="57" spans="1:71" s="234" customFormat="1" x14ac:dyDescent="0.25">
      <c r="B57" s="240">
        <v>71035.614165990715</v>
      </c>
      <c r="C57" s="240">
        <f t="shared" si="3"/>
        <v>71745.970307650627</v>
      </c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</row>
    <row r="58" spans="1:71" s="234" customFormat="1" x14ac:dyDescent="0.25">
      <c r="A58" s="237" t="s">
        <v>22</v>
      </c>
      <c r="B58" s="240">
        <v>72528.745046705531</v>
      </c>
      <c r="C58" s="240">
        <f t="shared" si="3"/>
        <v>73254.032497172593</v>
      </c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</row>
    <row r="59" spans="1:71" s="242" customFormat="1" x14ac:dyDescent="0.2">
      <c r="A59" s="230" t="s">
        <v>25</v>
      </c>
    </row>
    <row r="60" spans="1:71" s="238" customFormat="1" x14ac:dyDescent="0.2">
      <c r="A60" s="232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</row>
    <row r="61" spans="1:71" s="244" customFormat="1" x14ac:dyDescent="0.25">
      <c r="A61" s="235" t="s">
        <v>69</v>
      </c>
      <c r="B61" s="243">
        <v>65819.336947322605</v>
      </c>
      <c r="C61" s="243">
        <f t="shared" ref="C61:C69" si="4">IF(B61*C$2&lt;(C$3),B61+(C$3),B61*(1+C$2))</f>
        <v>66477.530316795834</v>
      </c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3"/>
      <c r="BP61" s="243"/>
      <c r="BQ61" s="243"/>
      <c r="BR61" s="243"/>
      <c r="BS61" s="243"/>
    </row>
    <row r="62" spans="1:71" s="234" customFormat="1" x14ac:dyDescent="0.25">
      <c r="A62" s="234" t="s">
        <v>26</v>
      </c>
      <c r="B62" s="240">
        <v>68143.883192584966</v>
      </c>
      <c r="C62" s="240">
        <f t="shared" si="4"/>
        <v>68825.32202451081</v>
      </c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240"/>
      <c r="BE62" s="240"/>
      <c r="BF62" s="240"/>
      <c r="BG62" s="240"/>
      <c r="BH62" s="240"/>
      <c r="BI62" s="240"/>
      <c r="BJ62" s="240"/>
      <c r="BK62" s="240"/>
      <c r="BL62" s="240"/>
      <c r="BM62" s="240"/>
      <c r="BN62" s="240"/>
      <c r="BO62" s="240"/>
      <c r="BP62" s="240"/>
      <c r="BQ62" s="240"/>
      <c r="BR62" s="240"/>
      <c r="BS62" s="240"/>
    </row>
    <row r="63" spans="1:71" s="234" customFormat="1" x14ac:dyDescent="0.25">
      <c r="B63" s="240">
        <v>70409.205329687771</v>
      </c>
      <c r="C63" s="240">
        <f t="shared" si="4"/>
        <v>71113.297382984645</v>
      </c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  <c r="AR63" s="240"/>
      <c r="AS63" s="240"/>
      <c r="AT63" s="240"/>
      <c r="AU63" s="240"/>
      <c r="AV63" s="240"/>
      <c r="AW63" s="240"/>
      <c r="AX63" s="240"/>
      <c r="AY63" s="240"/>
      <c r="AZ63" s="240"/>
      <c r="BA63" s="240"/>
      <c r="BB63" s="240"/>
      <c r="BC63" s="240"/>
      <c r="BD63" s="240"/>
      <c r="BE63" s="240"/>
      <c r="BF63" s="240"/>
      <c r="BG63" s="240"/>
      <c r="BH63" s="240"/>
      <c r="BI63" s="240"/>
      <c r="BJ63" s="240"/>
      <c r="BK63" s="240"/>
      <c r="BL63" s="240"/>
      <c r="BM63" s="240"/>
      <c r="BN63" s="240"/>
      <c r="BO63" s="240"/>
      <c r="BP63" s="240"/>
      <c r="BQ63" s="240"/>
      <c r="BR63" s="240"/>
      <c r="BS63" s="240"/>
    </row>
    <row r="64" spans="1:71" s="234" customFormat="1" x14ac:dyDescent="0.25">
      <c r="B64" s="240">
        <v>71890.946958833461</v>
      </c>
      <c r="C64" s="240">
        <f t="shared" si="4"/>
        <v>72609.856428421801</v>
      </c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240"/>
      <c r="BD64" s="240"/>
      <c r="BE64" s="240"/>
      <c r="BF64" s="240"/>
      <c r="BG64" s="240"/>
      <c r="BH64" s="240"/>
      <c r="BI64" s="240"/>
      <c r="BJ64" s="240"/>
      <c r="BK64" s="240"/>
      <c r="BL64" s="240"/>
      <c r="BM64" s="240"/>
      <c r="BN64" s="240"/>
      <c r="BO64" s="240"/>
      <c r="BP64" s="240"/>
      <c r="BQ64" s="240"/>
      <c r="BR64" s="240"/>
      <c r="BS64" s="240"/>
    </row>
    <row r="65" spans="1:71" s="234" customFormat="1" x14ac:dyDescent="0.25">
      <c r="B65" s="240">
        <v>73286.130276053635</v>
      </c>
      <c r="C65" s="240">
        <f t="shared" si="4"/>
        <v>74018.991578814166</v>
      </c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240"/>
      <c r="BD65" s="240"/>
      <c r="BE65" s="240"/>
      <c r="BF65" s="240"/>
      <c r="BG65" s="240"/>
      <c r="BH65" s="240"/>
      <c r="BI65" s="240"/>
      <c r="BJ65" s="240"/>
      <c r="BK65" s="240"/>
      <c r="BL65" s="240"/>
      <c r="BM65" s="240"/>
      <c r="BN65" s="240"/>
      <c r="BO65" s="240"/>
      <c r="BP65" s="240"/>
      <c r="BQ65" s="240"/>
      <c r="BR65" s="240"/>
      <c r="BS65" s="240"/>
    </row>
    <row r="66" spans="1:71" s="234" customFormat="1" x14ac:dyDescent="0.25">
      <c r="B66" s="240">
        <v>74709.786722196674</v>
      </c>
      <c r="C66" s="240">
        <f t="shared" si="4"/>
        <v>75456.884589418638</v>
      </c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0"/>
      <c r="BR66" s="240"/>
      <c r="BS66" s="240"/>
    </row>
    <row r="67" spans="1:71" s="234" customFormat="1" x14ac:dyDescent="0.25">
      <c r="B67" s="240">
        <v>76161.916297262578</v>
      </c>
      <c r="C67" s="240">
        <f t="shared" si="4"/>
        <v>76923.535460235202</v>
      </c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0"/>
      <c r="BK67" s="240"/>
      <c r="BL67" s="240"/>
      <c r="BM67" s="240"/>
      <c r="BN67" s="240"/>
      <c r="BO67" s="240"/>
      <c r="BP67" s="240"/>
      <c r="BQ67" s="240"/>
      <c r="BR67" s="240"/>
      <c r="BS67" s="240"/>
    </row>
    <row r="68" spans="1:71" s="234" customFormat="1" x14ac:dyDescent="0.25">
      <c r="B68" s="240">
        <v>77643.657926408268</v>
      </c>
      <c r="C68" s="240">
        <f t="shared" si="4"/>
        <v>78420.094505672358</v>
      </c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0"/>
      <c r="BQ68" s="240"/>
      <c r="BR68" s="240"/>
      <c r="BS68" s="240"/>
    </row>
    <row r="69" spans="1:71" s="242" customFormat="1" x14ac:dyDescent="0.25">
      <c r="B69" s="240">
        <v>79153.872684476824</v>
      </c>
      <c r="C69" s="240">
        <f t="shared" si="4"/>
        <v>79945.411411321591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0"/>
      <c r="BK69" s="240"/>
      <c r="BL69" s="240"/>
      <c r="BM69" s="240"/>
      <c r="BN69" s="240"/>
      <c r="BO69" s="240"/>
      <c r="BP69" s="240"/>
      <c r="BQ69" s="240"/>
      <c r="BR69" s="240"/>
      <c r="BS69" s="240"/>
    </row>
    <row r="70" spans="1:71" s="238" customFormat="1" x14ac:dyDescent="0.25"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40"/>
      <c r="AU70" s="240"/>
      <c r="AV70" s="240"/>
      <c r="AW70" s="240"/>
      <c r="AX70" s="240"/>
      <c r="AY70" s="240"/>
      <c r="AZ70" s="240"/>
      <c r="BA70" s="240"/>
      <c r="BB70" s="240"/>
      <c r="BC70" s="240"/>
      <c r="BD70" s="240"/>
      <c r="BE70" s="240"/>
      <c r="BF70" s="240"/>
      <c r="BG70" s="240"/>
      <c r="BH70" s="240"/>
      <c r="BI70" s="240"/>
      <c r="BJ70" s="240"/>
      <c r="BK70" s="240"/>
      <c r="BL70" s="240"/>
      <c r="BM70" s="240"/>
      <c r="BN70" s="240"/>
      <c r="BO70" s="240"/>
      <c r="BP70" s="240"/>
      <c r="BQ70" s="240"/>
      <c r="BR70" s="240"/>
      <c r="BS70" s="240"/>
    </row>
    <row r="71" spans="1:71" s="244" customFormat="1" x14ac:dyDescent="0.25">
      <c r="A71" s="235" t="s">
        <v>69</v>
      </c>
      <c r="B71" s="243">
        <v>66397.910927035133</v>
      </c>
      <c r="C71" s="243">
        <f t="shared" ref="C71:C79" si="5">IF(B71*C$2&lt;(C$3),B71+(C$3),B71*(1+C$2))</f>
        <v>67061.890036305485</v>
      </c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</row>
    <row r="72" spans="1:71" s="234" customFormat="1" x14ac:dyDescent="0.25">
      <c r="A72" s="234" t="s">
        <v>24</v>
      </c>
      <c r="B72" s="240">
        <v>68742.957825121935</v>
      </c>
      <c r="C72" s="240">
        <f t="shared" si="5"/>
        <v>69430.387403373155</v>
      </c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40"/>
      <c r="AT72" s="240"/>
      <c r="AU72" s="240"/>
      <c r="AV72" s="240"/>
      <c r="AW72" s="240"/>
      <c r="AX72" s="240"/>
      <c r="AY72" s="240"/>
      <c r="AZ72" s="240"/>
      <c r="BA72" s="240"/>
      <c r="BB72" s="240"/>
      <c r="BC72" s="240"/>
      <c r="BD72" s="240"/>
      <c r="BE72" s="240"/>
      <c r="BF72" s="240"/>
      <c r="BG72" s="240"/>
      <c r="BH72" s="240"/>
      <c r="BI72" s="240"/>
      <c r="BJ72" s="240"/>
      <c r="BK72" s="240"/>
      <c r="BL72" s="240"/>
      <c r="BM72" s="240"/>
      <c r="BN72" s="240"/>
      <c r="BO72" s="240"/>
      <c r="BP72" s="240"/>
      <c r="BQ72" s="240"/>
      <c r="BR72" s="240"/>
      <c r="BS72" s="240"/>
    </row>
    <row r="73" spans="1:71" s="234" customFormat="1" x14ac:dyDescent="0.25">
      <c r="B73" s="240">
        <v>71035.614165990715</v>
      </c>
      <c r="C73" s="240">
        <f t="shared" si="5"/>
        <v>71745.970307650627</v>
      </c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40"/>
      <c r="AT73" s="240"/>
      <c r="AU73" s="240"/>
      <c r="AV73" s="240"/>
      <c r="AW73" s="240"/>
      <c r="AX73" s="240"/>
      <c r="AY73" s="240"/>
      <c r="AZ73" s="240"/>
      <c r="BA73" s="240"/>
      <c r="BB73" s="240"/>
      <c r="BC73" s="240"/>
      <c r="BD73" s="240"/>
      <c r="BE73" s="240"/>
      <c r="BF73" s="240"/>
      <c r="BG73" s="240"/>
      <c r="BH73" s="240"/>
      <c r="BI73" s="240"/>
      <c r="BJ73" s="240"/>
      <c r="BK73" s="240"/>
      <c r="BL73" s="240"/>
      <c r="BM73" s="240"/>
      <c r="BN73" s="240"/>
      <c r="BO73" s="240"/>
      <c r="BP73" s="240"/>
      <c r="BQ73" s="240"/>
      <c r="BR73" s="240"/>
      <c r="BS73" s="240"/>
    </row>
    <row r="74" spans="1:71" s="234" customFormat="1" x14ac:dyDescent="0.25">
      <c r="B74" s="240">
        <v>72528.745046705531</v>
      </c>
      <c r="C74" s="240">
        <f t="shared" si="5"/>
        <v>73254.032497172593</v>
      </c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  <c r="BH74" s="240"/>
      <c r="BI74" s="240"/>
      <c r="BJ74" s="240"/>
      <c r="BK74" s="240"/>
      <c r="BL74" s="240"/>
      <c r="BM74" s="240"/>
      <c r="BN74" s="240"/>
      <c r="BO74" s="240"/>
      <c r="BP74" s="240"/>
      <c r="BQ74" s="240"/>
      <c r="BR74" s="240"/>
      <c r="BS74" s="240"/>
    </row>
    <row r="75" spans="1:71" s="234" customFormat="1" x14ac:dyDescent="0.25">
      <c r="B75" s="240">
        <v>73936.456540651794</v>
      </c>
      <c r="C75" s="240">
        <f t="shared" si="5"/>
        <v>74675.821106058313</v>
      </c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40"/>
      <c r="AT75" s="240"/>
      <c r="AU75" s="240"/>
      <c r="AV75" s="240"/>
      <c r="AW75" s="240"/>
      <c r="AX75" s="240"/>
      <c r="AY75" s="240"/>
      <c r="AZ75" s="240"/>
      <c r="BA75" s="240"/>
      <c r="BB75" s="240"/>
      <c r="BC75" s="240"/>
      <c r="BD75" s="240"/>
      <c r="BE75" s="240"/>
      <c r="BF75" s="240"/>
      <c r="BG75" s="240"/>
      <c r="BH75" s="240"/>
      <c r="BI75" s="240"/>
      <c r="BJ75" s="240"/>
      <c r="BK75" s="240"/>
      <c r="BL75" s="240"/>
      <c r="BM75" s="240"/>
      <c r="BN75" s="240"/>
      <c r="BO75" s="240"/>
      <c r="BP75" s="240"/>
      <c r="BQ75" s="240"/>
      <c r="BR75" s="240"/>
      <c r="BS75" s="240"/>
    </row>
    <row r="76" spans="1:71" s="234" customFormat="1" x14ac:dyDescent="0.25">
      <c r="B76" s="240">
        <v>75373.780088677784</v>
      </c>
      <c r="C76" s="240">
        <f t="shared" si="5"/>
        <v>76127.517889564566</v>
      </c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L76" s="240"/>
      <c r="BM76" s="240"/>
      <c r="BN76" s="240"/>
      <c r="BO76" s="240"/>
      <c r="BP76" s="240"/>
      <c r="BQ76" s="240"/>
      <c r="BR76" s="240"/>
      <c r="BS76" s="240"/>
    </row>
    <row r="77" spans="1:71" s="234" customFormat="1" x14ac:dyDescent="0.25">
      <c r="B77" s="240">
        <v>76839.576765626669</v>
      </c>
      <c r="C77" s="240">
        <f t="shared" si="5"/>
        <v>77607.97253328294</v>
      </c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0"/>
      <c r="BF77" s="240"/>
      <c r="BG77" s="240"/>
      <c r="BH77" s="240"/>
      <c r="BI77" s="240"/>
      <c r="BJ77" s="240"/>
      <c r="BK77" s="240"/>
      <c r="BL77" s="240"/>
      <c r="BM77" s="240"/>
      <c r="BN77" s="240"/>
      <c r="BO77" s="240"/>
      <c r="BP77" s="240"/>
      <c r="BQ77" s="240"/>
      <c r="BR77" s="240"/>
      <c r="BS77" s="240"/>
    </row>
    <row r="78" spans="1:71" s="234" customFormat="1" x14ac:dyDescent="0.25">
      <c r="B78" s="240">
        <v>78334.985496655339</v>
      </c>
      <c r="C78" s="240">
        <f t="shared" si="5"/>
        <v>79118.335351621892</v>
      </c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240"/>
      <c r="BD78" s="240"/>
      <c r="BE78" s="240"/>
      <c r="BF78" s="240"/>
      <c r="BG78" s="240"/>
      <c r="BH78" s="240"/>
      <c r="BI78" s="240"/>
      <c r="BJ78" s="240"/>
      <c r="BK78" s="240"/>
      <c r="BL78" s="240"/>
      <c r="BM78" s="240"/>
      <c r="BN78" s="240"/>
      <c r="BO78" s="240"/>
      <c r="BP78" s="240"/>
      <c r="BQ78" s="240"/>
      <c r="BR78" s="240"/>
      <c r="BS78" s="240"/>
    </row>
    <row r="79" spans="1:71" s="234" customFormat="1" x14ac:dyDescent="0.25">
      <c r="B79" s="240">
        <v>78657.627903038534</v>
      </c>
      <c r="C79" s="240">
        <f t="shared" si="5"/>
        <v>79444.204182068919</v>
      </c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0"/>
      <c r="AU79" s="240"/>
      <c r="AV79" s="240"/>
      <c r="AW79" s="240"/>
      <c r="AX79" s="240"/>
      <c r="AY79" s="240"/>
      <c r="AZ79" s="240"/>
      <c r="BA79" s="240"/>
      <c r="BB79" s="240"/>
      <c r="BC79" s="240"/>
      <c r="BD79" s="240"/>
      <c r="BE79" s="240"/>
      <c r="BF79" s="240"/>
      <c r="BG79" s="240"/>
      <c r="BH79" s="240"/>
      <c r="BI79" s="240"/>
      <c r="BJ79" s="240"/>
      <c r="BK79" s="240"/>
      <c r="BL79" s="240"/>
      <c r="BM79" s="240"/>
      <c r="BN79" s="240"/>
      <c r="BO79" s="240"/>
      <c r="BP79" s="240"/>
      <c r="BQ79" s="240"/>
      <c r="BR79" s="240"/>
      <c r="BS79" s="240"/>
    </row>
    <row r="80" spans="1:71" s="234" customFormat="1" x14ac:dyDescent="0.25">
      <c r="B80" s="240"/>
      <c r="C80" s="240"/>
    </row>
    <row r="81" spans="1:1" s="234" customFormat="1" ht="31.5" x14ac:dyDescent="0.2">
      <c r="A81" s="382" t="s">
        <v>23</v>
      </c>
    </row>
    <row r="82" spans="1:1" s="234" customFormat="1" x14ac:dyDescent="0.2">
      <c r="A82" s="236" t="s">
        <v>25</v>
      </c>
    </row>
    <row r="83" spans="1:1" s="253" customFormat="1" ht="16.5" thickBot="1" x14ac:dyDescent="0.25"/>
    <row r="84" spans="1:1" s="239" customFormat="1" ht="16.5" thickTop="1" x14ac:dyDescent="0.2"/>
    <row r="97" spans="1:1" x14ac:dyDescent="0.2">
      <c r="A97" s="11"/>
    </row>
    <row r="98" spans="1:1" ht="16.5" thickBot="1" x14ac:dyDescent="0.25">
      <c r="A98" s="175" t="s">
        <v>257</v>
      </c>
    </row>
    <row r="99" spans="1:1" ht="16.5" thickTop="1" x14ac:dyDescent="0.2">
      <c r="A99" s="11"/>
    </row>
  </sheetData>
  <hyperlinks>
    <hyperlink ref="A98" location="'Table of Contents'!A1" display="Link to Table of Contents 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BS102"/>
  <sheetViews>
    <sheetView zoomScaleNormal="100" workbookViewId="0">
      <pane ySplit="1" topLeftCell="A2" activePane="bottomLeft" state="frozen"/>
      <selection pane="bottomLeft" activeCell="D6" sqref="D6"/>
    </sheetView>
  </sheetViews>
  <sheetFormatPr defaultColWidth="8.88671875" defaultRowHeight="15.75" x14ac:dyDescent="0.25"/>
  <cols>
    <col min="1" max="1" width="41" style="6" customWidth="1"/>
    <col min="2" max="71" width="12.44140625" style="25" customWidth="1"/>
    <col min="72" max="16384" width="8.88671875" style="6"/>
  </cols>
  <sheetData>
    <row r="1" spans="1:71" s="109" customFormat="1" ht="32.25" thickBot="1" x14ac:dyDescent="0.25">
      <c r="A1" s="137" t="s">
        <v>290</v>
      </c>
      <c r="B1" s="390">
        <v>45444</v>
      </c>
      <c r="C1" s="390">
        <v>45566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</row>
    <row r="2" spans="1:71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1:71" s="252" customFormat="1" ht="16.5" thickBot="1" x14ac:dyDescent="0.25">
      <c r="A3" s="173" t="s">
        <v>302</v>
      </c>
      <c r="B3" s="392"/>
      <c r="C3" s="392">
        <v>500</v>
      </c>
    </row>
    <row r="4" spans="1:71" ht="31.5" x14ac:dyDescent="0.25">
      <c r="A4" s="111" t="s">
        <v>104</v>
      </c>
    </row>
    <row r="5" spans="1:71" x14ac:dyDescent="0.25">
      <c r="A5" s="113"/>
    </row>
    <row r="6" spans="1:71" x14ac:dyDescent="0.25">
      <c r="A6" s="40" t="s">
        <v>67</v>
      </c>
      <c r="B6" s="91">
        <v>40020.921219955424</v>
      </c>
      <c r="C6" s="91">
        <f t="shared" ref="C6:C12" si="0">IF(B6*C$2&lt;(C$3),B6+(C$3),B6*(1+C$2))</f>
        <v>40520.921219955424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</row>
    <row r="7" spans="1:71" x14ac:dyDescent="0.25">
      <c r="B7" s="91">
        <v>41063.351112019154</v>
      </c>
      <c r="C7" s="91">
        <f t="shared" si="0"/>
        <v>41563.351112019154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</row>
    <row r="8" spans="1:71" x14ac:dyDescent="0.25">
      <c r="B8" s="91">
        <v>42136.978596311819</v>
      </c>
      <c r="C8" s="91">
        <f t="shared" si="0"/>
        <v>42636.978596311819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</row>
    <row r="9" spans="1:71" x14ac:dyDescent="0.25">
      <c r="B9" s="91">
        <v>43243.955230918174</v>
      </c>
      <c r="C9" s="91">
        <f t="shared" si="0"/>
        <v>43743.955230918174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</row>
    <row r="10" spans="1:71" x14ac:dyDescent="0.25">
      <c r="B10" s="91">
        <v>44382.129457753494</v>
      </c>
      <c r="C10" s="91">
        <f t="shared" si="0"/>
        <v>44882.129457753494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</row>
    <row r="11" spans="1:71" x14ac:dyDescent="0.25">
      <c r="B11" s="91">
        <v>45462.21161630041</v>
      </c>
      <c r="C11" s="91">
        <f t="shared" si="0"/>
        <v>45962.21161630041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</row>
    <row r="12" spans="1:71" x14ac:dyDescent="0.25">
      <c r="B12" s="91">
        <v>48024.717295243448</v>
      </c>
      <c r="C12" s="91">
        <f t="shared" si="0"/>
        <v>48524.717295243448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</row>
    <row r="13" spans="1:71" x14ac:dyDescent="0.25">
      <c r="A13" s="114"/>
      <c r="B13" s="91">
        <v>50742.135156288809</v>
      </c>
      <c r="C13" s="91">
        <f>IF(B13*C$2&lt;(C$3),B13+(C$3),B13*(1+C$2))</f>
        <v>51249.556507851696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</row>
    <row r="14" spans="1:71" x14ac:dyDescent="0.25">
      <c r="A14" s="6" t="s">
        <v>68</v>
      </c>
      <c r="B14" s="91">
        <v>52747.66672882803</v>
      </c>
      <c r="C14" s="91">
        <f>IF(B14*C$2&lt;(C$3),B14+(C$3),B14*(1+C$2))</f>
        <v>53275.143396116313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</row>
    <row r="15" spans="1:71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</row>
    <row r="16" spans="1:71" x14ac:dyDescent="0.25">
      <c r="A16" s="40" t="s">
        <v>310</v>
      </c>
      <c r="B16" s="91">
        <v>36919.152398198712</v>
      </c>
      <c r="C16" s="91">
        <f t="shared" ref="C16:C26" si="1">IF(B16*C$2&lt;(C$3),B16+(C$3),B16*(1+C$2))</f>
        <v>37419.152398198712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</row>
    <row r="17" spans="1:71" x14ac:dyDescent="0.25">
      <c r="B17" s="91">
        <v>38683.549164730728</v>
      </c>
      <c r="C17" s="91">
        <f t="shared" si="1"/>
        <v>39183.549164730728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</row>
    <row r="18" spans="1:71" x14ac:dyDescent="0.25">
      <c r="B18" s="91">
        <v>40020.921219955424</v>
      </c>
      <c r="C18" s="91">
        <f t="shared" si="1"/>
        <v>40520.921219955424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</row>
    <row r="19" spans="1:71" x14ac:dyDescent="0.25">
      <c r="B19" s="91">
        <v>41063.351112019154</v>
      </c>
      <c r="C19" s="91">
        <f t="shared" si="1"/>
        <v>41563.351112019154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</row>
    <row r="20" spans="1:71" x14ac:dyDescent="0.25">
      <c r="B20" s="91">
        <v>42136.978596311819</v>
      </c>
      <c r="C20" s="91">
        <f t="shared" si="1"/>
        <v>42636.978596311819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</row>
    <row r="21" spans="1:71" x14ac:dyDescent="0.25">
      <c r="B21" s="91">
        <v>43243.955230918174</v>
      </c>
      <c r="C21" s="91">
        <f t="shared" si="1"/>
        <v>43743.955230918174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</row>
    <row r="22" spans="1:71" x14ac:dyDescent="0.25">
      <c r="B22" s="91">
        <v>44382.129457753494</v>
      </c>
      <c r="C22" s="91">
        <f t="shared" si="1"/>
        <v>44882.129457753494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</row>
    <row r="23" spans="1:71" x14ac:dyDescent="0.25">
      <c r="B23" s="91">
        <v>45462.21161630041</v>
      </c>
      <c r="C23" s="91">
        <f t="shared" si="1"/>
        <v>45962.21161630041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</row>
    <row r="24" spans="1:71" x14ac:dyDescent="0.25">
      <c r="B24" s="91">
        <v>48024.717295243448</v>
      </c>
      <c r="C24" s="91">
        <f t="shared" si="1"/>
        <v>48524.717295243448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</row>
    <row r="25" spans="1:71" x14ac:dyDescent="0.25">
      <c r="B25" s="91">
        <v>50742.135156288809</v>
      </c>
      <c r="C25" s="91">
        <f t="shared" si="1"/>
        <v>51249.556507851696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</row>
    <row r="26" spans="1:71" x14ac:dyDescent="0.25">
      <c r="A26" s="6" t="s">
        <v>68</v>
      </c>
      <c r="B26" s="91">
        <v>52747.66672882803</v>
      </c>
      <c r="C26" s="91">
        <f t="shared" si="1"/>
        <v>53275.143396116313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</row>
    <row r="27" spans="1:71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</row>
    <row r="28" spans="1:71" s="151" customFormat="1" x14ac:dyDescent="0.25">
      <c r="A28" s="50" t="s">
        <v>96</v>
      </c>
      <c r="B28" s="73">
        <v>42862.053670874186</v>
      </c>
      <c r="C28" s="73">
        <f t="shared" ref="C28:C42" si="2">IF(B28*C$2&lt;(C$3),B28+(C$3),B28*(1+C$2))</f>
        <v>43362.053670874186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</row>
    <row r="29" spans="1:71" x14ac:dyDescent="0.25">
      <c r="A29" s="40" t="s">
        <v>26</v>
      </c>
      <c r="B29" s="91">
        <v>43991.621665370483</v>
      </c>
      <c r="C29" s="91">
        <f t="shared" si="2"/>
        <v>44491.621665370483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</row>
    <row r="30" spans="1:71" x14ac:dyDescent="0.25">
      <c r="A30" s="41"/>
      <c r="B30" s="91">
        <v>45058.794475408889</v>
      </c>
      <c r="C30" s="91">
        <f t="shared" si="2"/>
        <v>45558.794475408889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</row>
    <row r="31" spans="1:71" x14ac:dyDescent="0.25">
      <c r="A31" s="41"/>
      <c r="B31" s="91">
        <v>47591.178341165338</v>
      </c>
      <c r="C31" s="91">
        <f t="shared" si="2"/>
        <v>48091.178341165338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</row>
    <row r="32" spans="1:71" x14ac:dyDescent="0.25">
      <c r="A32" s="41"/>
      <c r="B32" s="91">
        <v>50332.263341143</v>
      </c>
      <c r="C32" s="91">
        <f t="shared" si="2"/>
        <v>50835.585974554429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</row>
    <row r="33" spans="1:71" x14ac:dyDescent="0.25">
      <c r="A33" s="41"/>
      <c r="B33" s="91">
        <v>52310.394570585144</v>
      </c>
      <c r="C33" s="91">
        <f t="shared" si="2"/>
        <v>52833.498516290994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</row>
    <row r="34" spans="1:71" x14ac:dyDescent="0.25">
      <c r="A34" s="41"/>
      <c r="B34" s="91">
        <v>54437.956890924397</v>
      </c>
      <c r="C34" s="91">
        <f t="shared" si="2"/>
        <v>54982.336459833641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</row>
    <row r="35" spans="1:71" x14ac:dyDescent="0.25">
      <c r="A35" s="41"/>
      <c r="B35" s="91">
        <v>56541.021660870356</v>
      </c>
      <c r="C35" s="91">
        <f t="shared" si="2"/>
        <v>57106.431877479059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</row>
    <row r="36" spans="1:71" x14ac:dyDescent="0.25">
      <c r="A36" s="41"/>
      <c r="B36" s="91">
        <v>58674.604174614462</v>
      </c>
      <c r="C36" s="91">
        <f t="shared" si="2"/>
        <v>59261.35021636061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</row>
    <row r="37" spans="1:71" x14ac:dyDescent="0.25">
      <c r="A37" s="41"/>
      <c r="B37" s="91">
        <v>61371.578946187845</v>
      </c>
      <c r="C37" s="91">
        <f t="shared" si="2"/>
        <v>61985.294735649724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</row>
    <row r="38" spans="1:71" x14ac:dyDescent="0.25">
      <c r="A38" s="41"/>
      <c r="B38" s="91">
        <v>63518.452866971558</v>
      </c>
      <c r="C38" s="91">
        <f t="shared" si="2"/>
        <v>64153.637395641272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</row>
    <row r="39" spans="1:71" x14ac:dyDescent="0.25">
      <c r="A39" s="41"/>
      <c r="B39" s="91">
        <v>65841.860187076993</v>
      </c>
      <c r="C39" s="91">
        <f t="shared" si="2"/>
        <v>66500.278788947762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</row>
    <row r="40" spans="1:71" x14ac:dyDescent="0.25">
      <c r="A40" s="41"/>
      <c r="B40" s="91">
        <v>68166.406432339383</v>
      </c>
      <c r="C40" s="91">
        <f t="shared" si="2"/>
        <v>68848.070496662782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</row>
    <row r="41" spans="1:71" x14ac:dyDescent="0.25">
      <c r="A41" s="41"/>
      <c r="B41" s="91">
        <v>70431.728569442188</v>
      </c>
      <c r="C41" s="91">
        <f t="shared" si="2"/>
        <v>71136.045855136617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</row>
    <row r="42" spans="1:71" ht="31.5" x14ac:dyDescent="0.25">
      <c r="A42" s="115" t="s">
        <v>22</v>
      </c>
      <c r="B42" s="91">
        <v>71913.470198587849</v>
      </c>
      <c r="C42" s="91">
        <f t="shared" si="2"/>
        <v>72632.60490057373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</row>
    <row r="43" spans="1:71" ht="31.5" x14ac:dyDescent="0.25">
      <c r="A43" s="139" t="s">
        <v>23</v>
      </c>
    </row>
    <row r="44" spans="1:71" x14ac:dyDescent="0.25">
      <c r="A44" s="139"/>
    </row>
    <row r="45" spans="1:71" s="151" customFormat="1" x14ac:dyDescent="0.25">
      <c r="A45" s="50" t="s">
        <v>96</v>
      </c>
      <c r="B45" s="73">
        <v>43243.955230918174</v>
      </c>
      <c r="C45" s="73">
        <f t="shared" ref="C45:C59" si="3">IF(B45*C$2&lt;(C$3),B45+(C$3),B45*(1+C$2))</f>
        <v>43743.955230918174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</row>
    <row r="46" spans="1:71" x14ac:dyDescent="0.25">
      <c r="A46" s="40" t="s">
        <v>24</v>
      </c>
      <c r="B46" s="91">
        <v>44382.129457753494</v>
      </c>
      <c r="C46" s="91">
        <f t="shared" si="3"/>
        <v>44882.129457753494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</row>
    <row r="47" spans="1:71" x14ac:dyDescent="0.25">
      <c r="A47" s="41"/>
      <c r="B47" s="91">
        <v>45462.21161630041</v>
      </c>
      <c r="C47" s="91">
        <f t="shared" si="3"/>
        <v>45962.21161630041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</row>
    <row r="48" spans="1:71" x14ac:dyDescent="0.25">
      <c r="A48" s="41"/>
      <c r="B48" s="91">
        <v>48024.717295243448</v>
      </c>
      <c r="C48" s="91">
        <f t="shared" si="3"/>
        <v>48524.717295243448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</row>
    <row r="49" spans="1:71" x14ac:dyDescent="0.25">
      <c r="A49" s="41"/>
      <c r="B49" s="91">
        <v>50742.135156288809</v>
      </c>
      <c r="C49" s="91">
        <f t="shared" si="3"/>
        <v>51249.556507851696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</row>
    <row r="50" spans="1:71" x14ac:dyDescent="0.25">
      <c r="A50" s="41"/>
      <c r="B50" s="91">
        <v>52747.66672882803</v>
      </c>
      <c r="C50" s="91">
        <f t="shared" si="3"/>
        <v>53275.143396116313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</row>
    <row r="51" spans="1:71" x14ac:dyDescent="0.25">
      <c r="A51" s="41"/>
      <c r="B51" s="91">
        <v>54891.271656349731</v>
      </c>
      <c r="C51" s="91">
        <f t="shared" si="3"/>
        <v>55440.184372913231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</row>
    <row r="52" spans="1:71" x14ac:dyDescent="0.25">
      <c r="A52" s="41"/>
      <c r="B52" s="91">
        <v>57031.135173186929</v>
      </c>
      <c r="C52" s="91">
        <f t="shared" si="3"/>
        <v>57601.4465249188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</row>
    <row r="53" spans="1:71" x14ac:dyDescent="0.25">
      <c r="A53" s="41"/>
      <c r="B53" s="91">
        <v>59187.12049522595</v>
      </c>
      <c r="C53" s="91">
        <f t="shared" si="3"/>
        <v>59778.991700178209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</row>
    <row r="54" spans="1:71" x14ac:dyDescent="0.25">
      <c r="A54" s="41"/>
      <c r="B54" s="91">
        <v>61905.734844780716</v>
      </c>
      <c r="C54" s="91">
        <f t="shared" si="3"/>
        <v>62524.792193228524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</row>
    <row r="55" spans="1:71" x14ac:dyDescent="0.25">
      <c r="A55" s="41"/>
      <c r="B55" s="91">
        <v>64071.970493231973</v>
      </c>
      <c r="C55" s="91">
        <f t="shared" si="3"/>
        <v>64712.690198164295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</row>
    <row r="56" spans="1:71" x14ac:dyDescent="0.25">
      <c r="A56" s="41"/>
      <c r="B56" s="91">
        <v>66420.434166789535</v>
      </c>
      <c r="C56" s="91">
        <f t="shared" si="3"/>
        <v>67084.638508457429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</row>
    <row r="57" spans="1:71" x14ac:dyDescent="0.25">
      <c r="A57" s="41"/>
      <c r="B57" s="91">
        <v>68765.481064876352</v>
      </c>
      <c r="C57" s="91">
        <f t="shared" si="3"/>
        <v>69453.135875525113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</row>
    <row r="58" spans="1:71" x14ac:dyDescent="0.25">
      <c r="A58" s="41"/>
      <c r="B58" s="91">
        <v>71058.137405745103</v>
      </c>
      <c r="C58" s="91">
        <f t="shared" si="3"/>
        <v>71768.718779802555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</row>
    <row r="59" spans="1:71" ht="31.5" x14ac:dyDescent="0.25">
      <c r="A59" s="115" t="s">
        <v>22</v>
      </c>
      <c r="B59" s="91">
        <v>72551.268286459948</v>
      </c>
      <c r="C59" s="91">
        <f t="shared" si="3"/>
        <v>73276.780969324551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</row>
    <row r="60" spans="1:71" ht="31.5" x14ac:dyDescent="0.25">
      <c r="A60" s="139" t="s">
        <v>25</v>
      </c>
    </row>
    <row r="61" spans="1:71" s="94" customFormat="1" x14ac:dyDescent="0.25">
      <c r="A61" s="138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</row>
    <row r="62" spans="1:71" x14ac:dyDescent="0.25">
      <c r="A62" s="114" t="s">
        <v>69</v>
      </c>
      <c r="B62" s="91">
        <v>65841.860187076993</v>
      </c>
      <c r="C62" s="91">
        <f t="shared" ref="C62:C80" si="4">IF(B62*C$2&lt;(C$3),B62+(C$3),B62*(1+C$2))</f>
        <v>66500.278788947762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</row>
    <row r="63" spans="1:71" x14ac:dyDescent="0.25">
      <c r="A63" s="6" t="s">
        <v>26</v>
      </c>
      <c r="B63" s="91">
        <v>68166.406432339383</v>
      </c>
      <c r="C63" s="91">
        <f t="shared" si="4"/>
        <v>68848.070496662782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</row>
    <row r="64" spans="1:71" x14ac:dyDescent="0.25">
      <c r="B64" s="91">
        <v>70431.728569442188</v>
      </c>
      <c r="C64" s="91">
        <f t="shared" si="4"/>
        <v>71136.045855136617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</row>
    <row r="65" spans="1:71" x14ac:dyDescent="0.25">
      <c r="B65" s="91">
        <v>71913.470198587849</v>
      </c>
      <c r="C65" s="91">
        <f t="shared" si="4"/>
        <v>72632.60490057373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</row>
    <row r="66" spans="1:71" x14ac:dyDescent="0.25">
      <c r="B66" s="91">
        <v>73308.653515808066</v>
      </c>
      <c r="C66" s="91">
        <f t="shared" si="4"/>
        <v>74041.740050966153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</row>
    <row r="67" spans="1:71" x14ac:dyDescent="0.25">
      <c r="B67" s="91">
        <v>74732.309961951076</v>
      </c>
      <c r="C67" s="91">
        <f t="shared" si="4"/>
        <v>75479.633061570581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</row>
    <row r="68" spans="1:71" x14ac:dyDescent="0.25">
      <c r="B68" s="91">
        <v>76184.439537016995</v>
      </c>
      <c r="C68" s="91">
        <f t="shared" si="4"/>
        <v>76946.283932387159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</row>
    <row r="69" spans="1:71" x14ac:dyDescent="0.25">
      <c r="B69" s="91">
        <v>77666.181166162685</v>
      </c>
      <c r="C69" s="91">
        <f t="shared" si="4"/>
        <v>78442.842977824315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</row>
    <row r="70" spans="1:71" x14ac:dyDescent="0.25">
      <c r="B70" s="254">
        <v>79176.395924231183</v>
      </c>
      <c r="C70" s="254">
        <f t="shared" si="4"/>
        <v>79968.15988347349</v>
      </c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254"/>
      <c r="AL70" s="254"/>
      <c r="AM70" s="254"/>
      <c r="AN70" s="254"/>
      <c r="AO70" s="254"/>
      <c r="AP70" s="254"/>
      <c r="AQ70" s="254"/>
      <c r="AR70" s="254"/>
      <c r="AS70" s="254"/>
      <c r="AT70" s="254"/>
      <c r="AU70" s="254"/>
      <c r="AV70" s="254"/>
      <c r="AW70" s="254"/>
      <c r="AX70" s="254"/>
      <c r="AY70" s="254"/>
      <c r="AZ70" s="254"/>
      <c r="BA70" s="254"/>
      <c r="BB70" s="254"/>
      <c r="BC70" s="254"/>
      <c r="BD70" s="254"/>
      <c r="BE70" s="254"/>
      <c r="BF70" s="254"/>
      <c r="BG70" s="254"/>
      <c r="BH70" s="254"/>
      <c r="BI70" s="254"/>
      <c r="BJ70" s="254"/>
      <c r="BK70" s="254"/>
      <c r="BL70" s="254"/>
      <c r="BM70" s="254"/>
      <c r="BN70" s="254"/>
      <c r="BO70" s="254"/>
      <c r="BP70" s="254"/>
      <c r="BQ70" s="254"/>
      <c r="BR70" s="254"/>
      <c r="BS70" s="254"/>
    </row>
    <row r="71" spans="1:71" s="94" customFormat="1" x14ac:dyDescent="0.25"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  <c r="BF71" s="245"/>
      <c r="BG71" s="245"/>
      <c r="BH71" s="245"/>
      <c r="BI71" s="245"/>
      <c r="BJ71" s="245"/>
      <c r="BK71" s="245"/>
      <c r="BL71" s="245"/>
      <c r="BM71" s="245"/>
      <c r="BN71" s="245"/>
      <c r="BO71" s="245"/>
      <c r="BP71" s="245"/>
      <c r="BQ71" s="245"/>
      <c r="BR71" s="245"/>
      <c r="BS71" s="245"/>
    </row>
    <row r="72" spans="1:71" x14ac:dyDescent="0.25">
      <c r="A72" s="114" t="s">
        <v>69</v>
      </c>
      <c r="B72" s="254">
        <v>66420.434166789535</v>
      </c>
      <c r="C72" s="254">
        <f t="shared" si="4"/>
        <v>67084.638508457429</v>
      </c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</row>
    <row r="73" spans="1:71" x14ac:dyDescent="0.25">
      <c r="A73" s="6" t="s">
        <v>24</v>
      </c>
      <c r="B73" s="254">
        <v>68765.481064876352</v>
      </c>
      <c r="C73" s="254">
        <f t="shared" si="4"/>
        <v>69453.135875525113</v>
      </c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4"/>
      <c r="AZ73" s="254"/>
      <c r="BA73" s="254"/>
      <c r="BB73" s="254"/>
      <c r="BC73" s="254"/>
      <c r="BD73" s="254"/>
      <c r="BE73" s="254"/>
      <c r="BF73" s="254"/>
      <c r="BG73" s="254"/>
      <c r="BH73" s="254"/>
      <c r="BI73" s="254"/>
      <c r="BJ73" s="254"/>
      <c r="BK73" s="254"/>
      <c r="BL73" s="254"/>
      <c r="BM73" s="254"/>
      <c r="BN73" s="254"/>
      <c r="BO73" s="254"/>
      <c r="BP73" s="254"/>
      <c r="BQ73" s="254"/>
      <c r="BR73" s="254"/>
      <c r="BS73" s="254"/>
    </row>
    <row r="74" spans="1:71" x14ac:dyDescent="0.25">
      <c r="B74" s="254">
        <v>71058.137405745103</v>
      </c>
      <c r="C74" s="254">
        <f t="shared" si="4"/>
        <v>71768.718779802555</v>
      </c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4"/>
      <c r="AZ74" s="254"/>
      <c r="BA74" s="254"/>
      <c r="BB74" s="254"/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254"/>
      <c r="BR74" s="254"/>
      <c r="BS74" s="254"/>
    </row>
    <row r="75" spans="1:71" x14ac:dyDescent="0.25">
      <c r="B75" s="254">
        <v>72551.268286459948</v>
      </c>
      <c r="C75" s="254">
        <f t="shared" si="4"/>
        <v>73276.780969324551</v>
      </c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4"/>
      <c r="BA75" s="254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</row>
    <row r="76" spans="1:71" x14ac:dyDescent="0.25">
      <c r="B76" s="254">
        <v>73958.979780406182</v>
      </c>
      <c r="C76" s="254">
        <f t="shared" si="4"/>
        <v>74698.569578210241</v>
      </c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4"/>
      <c r="AX76" s="254"/>
      <c r="AY76" s="254"/>
      <c r="AZ76" s="254"/>
      <c r="BA76" s="254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254"/>
      <c r="BR76" s="254"/>
      <c r="BS76" s="254"/>
    </row>
    <row r="77" spans="1:71" x14ac:dyDescent="0.25">
      <c r="B77" s="254">
        <v>75396.303328432215</v>
      </c>
      <c r="C77" s="254">
        <f t="shared" si="4"/>
        <v>76150.266361716538</v>
      </c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4"/>
      <c r="AX77" s="254"/>
      <c r="AY77" s="254"/>
      <c r="AZ77" s="254"/>
      <c r="BA77" s="254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254"/>
      <c r="BR77" s="254"/>
      <c r="BS77" s="254"/>
    </row>
    <row r="78" spans="1:71" x14ac:dyDescent="0.25">
      <c r="B78" s="254">
        <v>76862.100005381086</v>
      </c>
      <c r="C78" s="254">
        <f t="shared" si="4"/>
        <v>77630.721005434898</v>
      </c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S78" s="254"/>
      <c r="AT78" s="254"/>
      <c r="AU78" s="254"/>
      <c r="AV78" s="254"/>
      <c r="AW78" s="254"/>
      <c r="AX78" s="254"/>
      <c r="AY78" s="254"/>
      <c r="AZ78" s="254"/>
      <c r="BA78" s="254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254"/>
      <c r="BR78" s="254"/>
      <c r="BS78" s="254"/>
    </row>
    <row r="79" spans="1:71" x14ac:dyDescent="0.25">
      <c r="B79" s="254">
        <v>78357.508736409756</v>
      </c>
      <c r="C79" s="254">
        <f t="shared" si="4"/>
        <v>79141.08382377385</v>
      </c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254"/>
      <c r="Z79" s="254"/>
      <c r="AA79" s="254"/>
      <c r="AB79" s="254"/>
      <c r="AC79" s="254"/>
      <c r="AD79" s="254"/>
      <c r="AE79" s="254"/>
      <c r="AF79" s="254"/>
      <c r="AG79" s="254"/>
      <c r="AH79" s="254"/>
      <c r="AI79" s="254"/>
      <c r="AJ79" s="254"/>
      <c r="AK79" s="254"/>
      <c r="AL79" s="254"/>
      <c r="AM79" s="254"/>
      <c r="AN79" s="254"/>
      <c r="AO79" s="254"/>
      <c r="AP79" s="254"/>
      <c r="AQ79" s="254"/>
      <c r="AR79" s="254"/>
      <c r="AS79" s="254"/>
      <c r="AT79" s="254"/>
      <c r="AU79" s="254"/>
      <c r="AV79" s="254"/>
      <c r="AW79" s="254"/>
      <c r="AX79" s="254"/>
      <c r="AY79" s="254"/>
      <c r="AZ79" s="254"/>
      <c r="BA79" s="254"/>
      <c r="BB79" s="254"/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254"/>
      <c r="BR79" s="254"/>
      <c r="BS79" s="254"/>
    </row>
    <row r="80" spans="1:71" x14ac:dyDescent="0.25">
      <c r="B80" s="254">
        <v>78680.15114279298</v>
      </c>
      <c r="C80" s="254">
        <f t="shared" si="4"/>
        <v>79466.952654220906</v>
      </c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254"/>
      <c r="AS80" s="254"/>
      <c r="AT80" s="254"/>
      <c r="AU80" s="254"/>
      <c r="AV80" s="254"/>
      <c r="AW80" s="254"/>
      <c r="AX80" s="254"/>
      <c r="AY80" s="254"/>
      <c r="AZ80" s="254"/>
      <c r="BA80" s="254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254"/>
      <c r="BR80" s="254"/>
      <c r="BS80" s="254"/>
    </row>
    <row r="81" spans="1:71" x14ac:dyDescent="0.25"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</row>
    <row r="82" spans="1:71" ht="31.5" x14ac:dyDescent="0.25">
      <c r="A82" s="111" t="s">
        <v>23</v>
      </c>
      <c r="B82" s="254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</row>
    <row r="83" spans="1:71" ht="31.5" x14ac:dyDescent="0.25">
      <c r="A83" s="139" t="s">
        <v>25</v>
      </c>
    </row>
    <row r="84" spans="1:71" s="181" customFormat="1" ht="16.5" thickBot="1" x14ac:dyDescent="0.3"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7"/>
      <c r="BE84" s="187"/>
      <c r="BF84" s="187"/>
      <c r="BG84" s="187"/>
      <c r="BH84" s="187"/>
      <c r="BI84" s="187"/>
      <c r="BJ84" s="187"/>
      <c r="BK84" s="187"/>
      <c r="BL84" s="187"/>
      <c r="BM84" s="187"/>
      <c r="BN84" s="187"/>
      <c r="BO84" s="187"/>
      <c r="BP84" s="187"/>
      <c r="BQ84" s="187"/>
      <c r="BR84" s="187"/>
      <c r="BS84" s="187"/>
    </row>
    <row r="85" spans="1:71" ht="16.5" thickTop="1" x14ac:dyDescent="0.25"/>
    <row r="101" spans="1:71" s="16" customFormat="1" ht="30.75" customHeight="1" thickBot="1" x14ac:dyDescent="0.25">
      <c r="A101" s="166" t="s">
        <v>257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</row>
    <row r="102" spans="1:71" ht="16.5" thickTop="1" x14ac:dyDescent="0.25"/>
  </sheetData>
  <hyperlinks>
    <hyperlink ref="A101" location="'Table of Contents'!A1" display="Link to Table of Contents " xr:uid="{00000000-0004-0000-0A00-000000000000}"/>
  </hyperlinks>
  <pageMargins left="0.7" right="0.7" top="0.75" bottom="0.75" header="0.3" footer="0.3"/>
  <pageSetup paperSize="9" scale="43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BS104"/>
  <sheetViews>
    <sheetView workbookViewId="0">
      <selection activeCell="D6" sqref="D6"/>
    </sheetView>
  </sheetViews>
  <sheetFormatPr defaultRowHeight="15.75" x14ac:dyDescent="0.2"/>
  <cols>
    <col min="1" max="1" width="50.109375" style="11" bestFit="1" customWidth="1"/>
    <col min="2" max="71" width="11.44140625" style="11" customWidth="1"/>
    <col min="72" max="242" width="8.88671875" style="11"/>
    <col min="243" max="243" width="39.6640625" style="11" customWidth="1"/>
    <col min="244" max="249" width="0" style="11" hidden="1" customWidth="1"/>
    <col min="250" max="250" width="14" style="11" customWidth="1"/>
    <col min="251" max="251" width="20.5546875" style="11" customWidth="1"/>
    <col min="252" max="252" width="9.88671875" style="11" bestFit="1" customWidth="1"/>
    <col min="253" max="253" width="21.109375" style="11" bestFit="1" customWidth="1"/>
    <col min="254" max="254" width="8.88671875" style="11"/>
    <col min="255" max="261" width="10.5546875" style="11" bestFit="1" customWidth="1"/>
    <col min="262" max="263" width="8.88671875" style="11"/>
    <col min="264" max="265" width="10.5546875" style="11" bestFit="1" customWidth="1"/>
    <col min="266" max="498" width="8.88671875" style="11"/>
    <col min="499" max="499" width="39.6640625" style="11" customWidth="1"/>
    <col min="500" max="505" width="0" style="11" hidden="1" customWidth="1"/>
    <col min="506" max="506" width="14" style="11" customWidth="1"/>
    <col min="507" max="507" width="20.5546875" style="11" customWidth="1"/>
    <col min="508" max="508" width="9.88671875" style="11" bestFit="1" customWidth="1"/>
    <col min="509" max="509" width="21.109375" style="11" bestFit="1" customWidth="1"/>
    <col min="510" max="510" width="8.88671875" style="11"/>
    <col min="511" max="517" width="10.5546875" style="11" bestFit="1" customWidth="1"/>
    <col min="518" max="519" width="8.88671875" style="11"/>
    <col min="520" max="521" width="10.5546875" style="11" bestFit="1" customWidth="1"/>
    <col min="522" max="754" width="8.88671875" style="11"/>
    <col min="755" max="755" width="39.6640625" style="11" customWidth="1"/>
    <col min="756" max="761" width="0" style="11" hidden="1" customWidth="1"/>
    <col min="762" max="762" width="14" style="11" customWidth="1"/>
    <col min="763" max="763" width="20.5546875" style="11" customWidth="1"/>
    <col min="764" max="764" width="9.88671875" style="11" bestFit="1" customWidth="1"/>
    <col min="765" max="765" width="21.109375" style="11" bestFit="1" customWidth="1"/>
    <col min="766" max="766" width="8.88671875" style="11"/>
    <col min="767" max="773" width="10.5546875" style="11" bestFit="1" customWidth="1"/>
    <col min="774" max="775" width="8.88671875" style="11"/>
    <col min="776" max="777" width="10.5546875" style="11" bestFit="1" customWidth="1"/>
    <col min="778" max="1010" width="8.88671875" style="11"/>
    <col min="1011" max="1011" width="39.6640625" style="11" customWidth="1"/>
    <col min="1012" max="1017" width="0" style="11" hidden="1" customWidth="1"/>
    <col min="1018" max="1018" width="14" style="11" customWidth="1"/>
    <col min="1019" max="1019" width="20.5546875" style="11" customWidth="1"/>
    <col min="1020" max="1020" width="9.88671875" style="11" bestFit="1" customWidth="1"/>
    <col min="1021" max="1021" width="21.109375" style="11" bestFit="1" customWidth="1"/>
    <col min="1022" max="1022" width="8.88671875" style="11"/>
    <col min="1023" max="1029" width="10.5546875" style="11" bestFit="1" customWidth="1"/>
    <col min="1030" max="1031" width="8.88671875" style="11"/>
    <col min="1032" max="1033" width="10.5546875" style="11" bestFit="1" customWidth="1"/>
    <col min="1034" max="1266" width="8.88671875" style="11"/>
    <col min="1267" max="1267" width="39.6640625" style="11" customWidth="1"/>
    <col min="1268" max="1273" width="0" style="11" hidden="1" customWidth="1"/>
    <col min="1274" max="1274" width="14" style="11" customWidth="1"/>
    <col min="1275" max="1275" width="20.5546875" style="11" customWidth="1"/>
    <col min="1276" max="1276" width="9.88671875" style="11" bestFit="1" customWidth="1"/>
    <col min="1277" max="1277" width="21.109375" style="11" bestFit="1" customWidth="1"/>
    <col min="1278" max="1278" width="8.88671875" style="11"/>
    <col min="1279" max="1285" width="10.5546875" style="11" bestFit="1" customWidth="1"/>
    <col min="1286" max="1287" width="8.88671875" style="11"/>
    <col min="1288" max="1289" width="10.5546875" style="11" bestFit="1" customWidth="1"/>
    <col min="1290" max="1522" width="8.88671875" style="11"/>
    <col min="1523" max="1523" width="39.6640625" style="11" customWidth="1"/>
    <col min="1524" max="1529" width="0" style="11" hidden="1" customWidth="1"/>
    <col min="1530" max="1530" width="14" style="11" customWidth="1"/>
    <col min="1531" max="1531" width="20.5546875" style="11" customWidth="1"/>
    <col min="1532" max="1532" width="9.88671875" style="11" bestFit="1" customWidth="1"/>
    <col min="1533" max="1533" width="21.109375" style="11" bestFit="1" customWidth="1"/>
    <col min="1534" max="1534" width="8.88671875" style="11"/>
    <col min="1535" max="1541" width="10.5546875" style="11" bestFit="1" customWidth="1"/>
    <col min="1542" max="1543" width="8.88671875" style="11"/>
    <col min="1544" max="1545" width="10.5546875" style="11" bestFit="1" customWidth="1"/>
    <col min="1546" max="1778" width="8.88671875" style="11"/>
    <col min="1779" max="1779" width="39.6640625" style="11" customWidth="1"/>
    <col min="1780" max="1785" width="0" style="11" hidden="1" customWidth="1"/>
    <col min="1786" max="1786" width="14" style="11" customWidth="1"/>
    <col min="1787" max="1787" width="20.5546875" style="11" customWidth="1"/>
    <col min="1788" max="1788" width="9.88671875" style="11" bestFit="1" customWidth="1"/>
    <col min="1789" max="1789" width="21.109375" style="11" bestFit="1" customWidth="1"/>
    <col min="1790" max="1790" width="8.88671875" style="11"/>
    <col min="1791" max="1797" width="10.5546875" style="11" bestFit="1" customWidth="1"/>
    <col min="1798" max="1799" width="8.88671875" style="11"/>
    <col min="1800" max="1801" width="10.5546875" style="11" bestFit="1" customWidth="1"/>
    <col min="1802" max="2034" width="8.88671875" style="11"/>
    <col min="2035" max="2035" width="39.6640625" style="11" customWidth="1"/>
    <col min="2036" max="2041" width="0" style="11" hidden="1" customWidth="1"/>
    <col min="2042" max="2042" width="14" style="11" customWidth="1"/>
    <col min="2043" max="2043" width="20.5546875" style="11" customWidth="1"/>
    <col min="2044" max="2044" width="9.88671875" style="11" bestFit="1" customWidth="1"/>
    <col min="2045" max="2045" width="21.109375" style="11" bestFit="1" customWidth="1"/>
    <col min="2046" max="2046" width="8.88671875" style="11"/>
    <col min="2047" max="2053" width="10.5546875" style="11" bestFit="1" customWidth="1"/>
    <col min="2054" max="2055" width="8.88671875" style="11"/>
    <col min="2056" max="2057" width="10.5546875" style="11" bestFit="1" customWidth="1"/>
    <col min="2058" max="2290" width="8.88671875" style="11"/>
    <col min="2291" max="2291" width="39.6640625" style="11" customWidth="1"/>
    <col min="2292" max="2297" width="0" style="11" hidden="1" customWidth="1"/>
    <col min="2298" max="2298" width="14" style="11" customWidth="1"/>
    <col min="2299" max="2299" width="20.5546875" style="11" customWidth="1"/>
    <col min="2300" max="2300" width="9.88671875" style="11" bestFit="1" customWidth="1"/>
    <col min="2301" max="2301" width="21.109375" style="11" bestFit="1" customWidth="1"/>
    <col min="2302" max="2302" width="8.88671875" style="11"/>
    <col min="2303" max="2309" width="10.5546875" style="11" bestFit="1" customWidth="1"/>
    <col min="2310" max="2311" width="8.88671875" style="11"/>
    <col min="2312" max="2313" width="10.5546875" style="11" bestFit="1" customWidth="1"/>
    <col min="2314" max="2546" width="8.88671875" style="11"/>
    <col min="2547" max="2547" width="39.6640625" style="11" customWidth="1"/>
    <col min="2548" max="2553" width="0" style="11" hidden="1" customWidth="1"/>
    <col min="2554" max="2554" width="14" style="11" customWidth="1"/>
    <col min="2555" max="2555" width="20.5546875" style="11" customWidth="1"/>
    <col min="2556" max="2556" width="9.88671875" style="11" bestFit="1" customWidth="1"/>
    <col min="2557" max="2557" width="21.109375" style="11" bestFit="1" customWidth="1"/>
    <col min="2558" max="2558" width="8.88671875" style="11"/>
    <col min="2559" max="2565" width="10.5546875" style="11" bestFit="1" customWidth="1"/>
    <col min="2566" max="2567" width="8.88671875" style="11"/>
    <col min="2568" max="2569" width="10.5546875" style="11" bestFit="1" customWidth="1"/>
    <col min="2570" max="2802" width="8.88671875" style="11"/>
    <col min="2803" max="2803" width="39.6640625" style="11" customWidth="1"/>
    <col min="2804" max="2809" width="0" style="11" hidden="1" customWidth="1"/>
    <col min="2810" max="2810" width="14" style="11" customWidth="1"/>
    <col min="2811" max="2811" width="20.5546875" style="11" customWidth="1"/>
    <col min="2812" max="2812" width="9.88671875" style="11" bestFit="1" customWidth="1"/>
    <col min="2813" max="2813" width="21.109375" style="11" bestFit="1" customWidth="1"/>
    <col min="2814" max="2814" width="8.88671875" style="11"/>
    <col min="2815" max="2821" width="10.5546875" style="11" bestFit="1" customWidth="1"/>
    <col min="2822" max="2823" width="8.88671875" style="11"/>
    <col min="2824" max="2825" width="10.5546875" style="11" bestFit="1" customWidth="1"/>
    <col min="2826" max="3058" width="8.88671875" style="11"/>
    <col min="3059" max="3059" width="39.6640625" style="11" customWidth="1"/>
    <col min="3060" max="3065" width="0" style="11" hidden="1" customWidth="1"/>
    <col min="3066" max="3066" width="14" style="11" customWidth="1"/>
    <col min="3067" max="3067" width="20.5546875" style="11" customWidth="1"/>
    <col min="3068" max="3068" width="9.88671875" style="11" bestFit="1" customWidth="1"/>
    <col min="3069" max="3069" width="21.109375" style="11" bestFit="1" customWidth="1"/>
    <col min="3070" max="3070" width="8.88671875" style="11"/>
    <col min="3071" max="3077" width="10.5546875" style="11" bestFit="1" customWidth="1"/>
    <col min="3078" max="3079" width="8.88671875" style="11"/>
    <col min="3080" max="3081" width="10.5546875" style="11" bestFit="1" customWidth="1"/>
    <col min="3082" max="3314" width="8.88671875" style="11"/>
    <col min="3315" max="3315" width="39.6640625" style="11" customWidth="1"/>
    <col min="3316" max="3321" width="0" style="11" hidden="1" customWidth="1"/>
    <col min="3322" max="3322" width="14" style="11" customWidth="1"/>
    <col min="3323" max="3323" width="20.5546875" style="11" customWidth="1"/>
    <col min="3324" max="3324" width="9.88671875" style="11" bestFit="1" customWidth="1"/>
    <col min="3325" max="3325" width="21.109375" style="11" bestFit="1" customWidth="1"/>
    <col min="3326" max="3326" width="8.88671875" style="11"/>
    <col min="3327" max="3333" width="10.5546875" style="11" bestFit="1" customWidth="1"/>
    <col min="3334" max="3335" width="8.88671875" style="11"/>
    <col min="3336" max="3337" width="10.5546875" style="11" bestFit="1" customWidth="1"/>
    <col min="3338" max="3570" width="8.88671875" style="11"/>
    <col min="3571" max="3571" width="39.6640625" style="11" customWidth="1"/>
    <col min="3572" max="3577" width="0" style="11" hidden="1" customWidth="1"/>
    <col min="3578" max="3578" width="14" style="11" customWidth="1"/>
    <col min="3579" max="3579" width="20.5546875" style="11" customWidth="1"/>
    <col min="3580" max="3580" width="9.88671875" style="11" bestFit="1" customWidth="1"/>
    <col min="3581" max="3581" width="21.109375" style="11" bestFit="1" customWidth="1"/>
    <col min="3582" max="3582" width="8.88671875" style="11"/>
    <col min="3583" max="3589" width="10.5546875" style="11" bestFit="1" customWidth="1"/>
    <col min="3590" max="3591" width="8.88671875" style="11"/>
    <col min="3592" max="3593" width="10.5546875" style="11" bestFit="1" customWidth="1"/>
    <col min="3594" max="3826" width="8.88671875" style="11"/>
    <col min="3827" max="3827" width="39.6640625" style="11" customWidth="1"/>
    <col min="3828" max="3833" width="0" style="11" hidden="1" customWidth="1"/>
    <col min="3834" max="3834" width="14" style="11" customWidth="1"/>
    <col min="3835" max="3835" width="20.5546875" style="11" customWidth="1"/>
    <col min="3836" max="3836" width="9.88671875" style="11" bestFit="1" customWidth="1"/>
    <col min="3837" max="3837" width="21.109375" style="11" bestFit="1" customWidth="1"/>
    <col min="3838" max="3838" width="8.88671875" style="11"/>
    <col min="3839" max="3845" width="10.5546875" style="11" bestFit="1" customWidth="1"/>
    <col min="3846" max="3847" width="8.88671875" style="11"/>
    <col min="3848" max="3849" width="10.5546875" style="11" bestFit="1" customWidth="1"/>
    <col min="3850" max="4082" width="8.88671875" style="11"/>
    <col min="4083" max="4083" width="39.6640625" style="11" customWidth="1"/>
    <col min="4084" max="4089" width="0" style="11" hidden="1" customWidth="1"/>
    <col min="4090" max="4090" width="14" style="11" customWidth="1"/>
    <col min="4091" max="4091" width="20.5546875" style="11" customWidth="1"/>
    <col min="4092" max="4092" width="9.88671875" style="11" bestFit="1" customWidth="1"/>
    <col min="4093" max="4093" width="21.109375" style="11" bestFit="1" customWidth="1"/>
    <col min="4094" max="4094" width="8.88671875" style="11"/>
    <col min="4095" max="4101" width="10.5546875" style="11" bestFit="1" customWidth="1"/>
    <col min="4102" max="4103" width="8.88671875" style="11"/>
    <col min="4104" max="4105" width="10.5546875" style="11" bestFit="1" customWidth="1"/>
    <col min="4106" max="4338" width="8.88671875" style="11"/>
    <col min="4339" max="4339" width="39.6640625" style="11" customWidth="1"/>
    <col min="4340" max="4345" width="0" style="11" hidden="1" customWidth="1"/>
    <col min="4346" max="4346" width="14" style="11" customWidth="1"/>
    <col min="4347" max="4347" width="20.5546875" style="11" customWidth="1"/>
    <col min="4348" max="4348" width="9.88671875" style="11" bestFit="1" customWidth="1"/>
    <col min="4349" max="4349" width="21.109375" style="11" bestFit="1" customWidth="1"/>
    <col min="4350" max="4350" width="8.88671875" style="11"/>
    <col min="4351" max="4357" width="10.5546875" style="11" bestFit="1" customWidth="1"/>
    <col min="4358" max="4359" width="8.88671875" style="11"/>
    <col min="4360" max="4361" width="10.5546875" style="11" bestFit="1" customWidth="1"/>
    <col min="4362" max="4594" width="8.88671875" style="11"/>
    <col min="4595" max="4595" width="39.6640625" style="11" customWidth="1"/>
    <col min="4596" max="4601" width="0" style="11" hidden="1" customWidth="1"/>
    <col min="4602" max="4602" width="14" style="11" customWidth="1"/>
    <col min="4603" max="4603" width="20.5546875" style="11" customWidth="1"/>
    <col min="4604" max="4604" width="9.88671875" style="11" bestFit="1" customWidth="1"/>
    <col min="4605" max="4605" width="21.109375" style="11" bestFit="1" customWidth="1"/>
    <col min="4606" max="4606" width="8.88671875" style="11"/>
    <col min="4607" max="4613" width="10.5546875" style="11" bestFit="1" customWidth="1"/>
    <col min="4614" max="4615" width="8.88671875" style="11"/>
    <col min="4616" max="4617" width="10.5546875" style="11" bestFit="1" customWidth="1"/>
    <col min="4618" max="4850" width="8.88671875" style="11"/>
    <col min="4851" max="4851" width="39.6640625" style="11" customWidth="1"/>
    <col min="4852" max="4857" width="0" style="11" hidden="1" customWidth="1"/>
    <col min="4858" max="4858" width="14" style="11" customWidth="1"/>
    <col min="4859" max="4859" width="20.5546875" style="11" customWidth="1"/>
    <col min="4860" max="4860" width="9.88671875" style="11" bestFit="1" customWidth="1"/>
    <col min="4861" max="4861" width="21.109375" style="11" bestFit="1" customWidth="1"/>
    <col min="4862" max="4862" width="8.88671875" style="11"/>
    <col min="4863" max="4869" width="10.5546875" style="11" bestFit="1" customWidth="1"/>
    <col min="4870" max="4871" width="8.88671875" style="11"/>
    <col min="4872" max="4873" width="10.5546875" style="11" bestFit="1" customWidth="1"/>
    <col min="4874" max="5106" width="8.88671875" style="11"/>
    <col min="5107" max="5107" width="39.6640625" style="11" customWidth="1"/>
    <col min="5108" max="5113" width="0" style="11" hidden="1" customWidth="1"/>
    <col min="5114" max="5114" width="14" style="11" customWidth="1"/>
    <col min="5115" max="5115" width="20.5546875" style="11" customWidth="1"/>
    <col min="5116" max="5116" width="9.88671875" style="11" bestFit="1" customWidth="1"/>
    <col min="5117" max="5117" width="21.109375" style="11" bestFit="1" customWidth="1"/>
    <col min="5118" max="5118" width="8.88671875" style="11"/>
    <col min="5119" max="5125" width="10.5546875" style="11" bestFit="1" customWidth="1"/>
    <col min="5126" max="5127" width="8.88671875" style="11"/>
    <col min="5128" max="5129" width="10.5546875" style="11" bestFit="1" customWidth="1"/>
    <col min="5130" max="5362" width="8.88671875" style="11"/>
    <col min="5363" max="5363" width="39.6640625" style="11" customWidth="1"/>
    <col min="5364" max="5369" width="0" style="11" hidden="1" customWidth="1"/>
    <col min="5370" max="5370" width="14" style="11" customWidth="1"/>
    <col min="5371" max="5371" width="20.5546875" style="11" customWidth="1"/>
    <col min="5372" max="5372" width="9.88671875" style="11" bestFit="1" customWidth="1"/>
    <col min="5373" max="5373" width="21.109375" style="11" bestFit="1" customWidth="1"/>
    <col min="5374" max="5374" width="8.88671875" style="11"/>
    <col min="5375" max="5381" width="10.5546875" style="11" bestFit="1" customWidth="1"/>
    <col min="5382" max="5383" width="8.88671875" style="11"/>
    <col min="5384" max="5385" width="10.5546875" style="11" bestFit="1" customWidth="1"/>
    <col min="5386" max="5618" width="8.88671875" style="11"/>
    <col min="5619" max="5619" width="39.6640625" style="11" customWidth="1"/>
    <col min="5620" max="5625" width="0" style="11" hidden="1" customWidth="1"/>
    <col min="5626" max="5626" width="14" style="11" customWidth="1"/>
    <col min="5627" max="5627" width="20.5546875" style="11" customWidth="1"/>
    <col min="5628" max="5628" width="9.88671875" style="11" bestFit="1" customWidth="1"/>
    <col min="5629" max="5629" width="21.109375" style="11" bestFit="1" customWidth="1"/>
    <col min="5630" max="5630" width="8.88671875" style="11"/>
    <col min="5631" max="5637" width="10.5546875" style="11" bestFit="1" customWidth="1"/>
    <col min="5638" max="5639" width="8.88671875" style="11"/>
    <col min="5640" max="5641" width="10.5546875" style="11" bestFit="1" customWidth="1"/>
    <col min="5642" max="5874" width="8.88671875" style="11"/>
    <col min="5875" max="5875" width="39.6640625" style="11" customWidth="1"/>
    <col min="5876" max="5881" width="0" style="11" hidden="1" customWidth="1"/>
    <col min="5882" max="5882" width="14" style="11" customWidth="1"/>
    <col min="5883" max="5883" width="20.5546875" style="11" customWidth="1"/>
    <col min="5884" max="5884" width="9.88671875" style="11" bestFit="1" customWidth="1"/>
    <col min="5885" max="5885" width="21.109375" style="11" bestFit="1" customWidth="1"/>
    <col min="5886" max="5886" width="8.88671875" style="11"/>
    <col min="5887" max="5893" width="10.5546875" style="11" bestFit="1" customWidth="1"/>
    <col min="5894" max="5895" width="8.88671875" style="11"/>
    <col min="5896" max="5897" width="10.5546875" style="11" bestFit="1" customWidth="1"/>
    <col min="5898" max="6130" width="8.88671875" style="11"/>
    <col min="6131" max="6131" width="39.6640625" style="11" customWidth="1"/>
    <col min="6132" max="6137" width="0" style="11" hidden="1" customWidth="1"/>
    <col min="6138" max="6138" width="14" style="11" customWidth="1"/>
    <col min="6139" max="6139" width="20.5546875" style="11" customWidth="1"/>
    <col min="6140" max="6140" width="9.88671875" style="11" bestFit="1" customWidth="1"/>
    <col min="6141" max="6141" width="21.109375" style="11" bestFit="1" customWidth="1"/>
    <col min="6142" max="6142" width="8.88671875" style="11"/>
    <col min="6143" max="6149" width="10.5546875" style="11" bestFit="1" customWidth="1"/>
    <col min="6150" max="6151" width="8.88671875" style="11"/>
    <col min="6152" max="6153" width="10.5546875" style="11" bestFit="1" customWidth="1"/>
    <col min="6154" max="6386" width="8.88671875" style="11"/>
    <col min="6387" max="6387" width="39.6640625" style="11" customWidth="1"/>
    <col min="6388" max="6393" width="0" style="11" hidden="1" customWidth="1"/>
    <col min="6394" max="6394" width="14" style="11" customWidth="1"/>
    <col min="6395" max="6395" width="20.5546875" style="11" customWidth="1"/>
    <col min="6396" max="6396" width="9.88671875" style="11" bestFit="1" customWidth="1"/>
    <col min="6397" max="6397" width="21.109375" style="11" bestFit="1" customWidth="1"/>
    <col min="6398" max="6398" width="8.88671875" style="11"/>
    <col min="6399" max="6405" width="10.5546875" style="11" bestFit="1" customWidth="1"/>
    <col min="6406" max="6407" width="8.88671875" style="11"/>
    <col min="6408" max="6409" width="10.5546875" style="11" bestFit="1" customWidth="1"/>
    <col min="6410" max="6642" width="8.88671875" style="11"/>
    <col min="6643" max="6643" width="39.6640625" style="11" customWidth="1"/>
    <col min="6644" max="6649" width="0" style="11" hidden="1" customWidth="1"/>
    <col min="6650" max="6650" width="14" style="11" customWidth="1"/>
    <col min="6651" max="6651" width="20.5546875" style="11" customWidth="1"/>
    <col min="6652" max="6652" width="9.88671875" style="11" bestFit="1" customWidth="1"/>
    <col min="6653" max="6653" width="21.109375" style="11" bestFit="1" customWidth="1"/>
    <col min="6654" max="6654" width="8.88671875" style="11"/>
    <col min="6655" max="6661" width="10.5546875" style="11" bestFit="1" customWidth="1"/>
    <col min="6662" max="6663" width="8.88671875" style="11"/>
    <col min="6664" max="6665" width="10.5546875" style="11" bestFit="1" customWidth="1"/>
    <col min="6666" max="6898" width="8.88671875" style="11"/>
    <col min="6899" max="6899" width="39.6640625" style="11" customWidth="1"/>
    <col min="6900" max="6905" width="0" style="11" hidden="1" customWidth="1"/>
    <col min="6906" max="6906" width="14" style="11" customWidth="1"/>
    <col min="6907" max="6907" width="20.5546875" style="11" customWidth="1"/>
    <col min="6908" max="6908" width="9.88671875" style="11" bestFit="1" customWidth="1"/>
    <col min="6909" max="6909" width="21.109375" style="11" bestFit="1" customWidth="1"/>
    <col min="6910" max="6910" width="8.88671875" style="11"/>
    <col min="6911" max="6917" width="10.5546875" style="11" bestFit="1" customWidth="1"/>
    <col min="6918" max="6919" width="8.88671875" style="11"/>
    <col min="6920" max="6921" width="10.5546875" style="11" bestFit="1" customWidth="1"/>
    <col min="6922" max="7154" width="8.88671875" style="11"/>
    <col min="7155" max="7155" width="39.6640625" style="11" customWidth="1"/>
    <col min="7156" max="7161" width="0" style="11" hidden="1" customWidth="1"/>
    <col min="7162" max="7162" width="14" style="11" customWidth="1"/>
    <col min="7163" max="7163" width="20.5546875" style="11" customWidth="1"/>
    <col min="7164" max="7164" width="9.88671875" style="11" bestFit="1" customWidth="1"/>
    <col min="7165" max="7165" width="21.109375" style="11" bestFit="1" customWidth="1"/>
    <col min="7166" max="7166" width="8.88671875" style="11"/>
    <col min="7167" max="7173" width="10.5546875" style="11" bestFit="1" customWidth="1"/>
    <col min="7174" max="7175" width="8.88671875" style="11"/>
    <col min="7176" max="7177" width="10.5546875" style="11" bestFit="1" customWidth="1"/>
    <col min="7178" max="7410" width="8.88671875" style="11"/>
    <col min="7411" max="7411" width="39.6640625" style="11" customWidth="1"/>
    <col min="7412" max="7417" width="0" style="11" hidden="1" customWidth="1"/>
    <col min="7418" max="7418" width="14" style="11" customWidth="1"/>
    <col min="7419" max="7419" width="20.5546875" style="11" customWidth="1"/>
    <col min="7420" max="7420" width="9.88671875" style="11" bestFit="1" customWidth="1"/>
    <col min="7421" max="7421" width="21.109375" style="11" bestFit="1" customWidth="1"/>
    <col min="7422" max="7422" width="8.88671875" style="11"/>
    <col min="7423" max="7429" width="10.5546875" style="11" bestFit="1" customWidth="1"/>
    <col min="7430" max="7431" width="8.88671875" style="11"/>
    <col min="7432" max="7433" width="10.5546875" style="11" bestFit="1" customWidth="1"/>
    <col min="7434" max="7666" width="8.88671875" style="11"/>
    <col min="7667" max="7667" width="39.6640625" style="11" customWidth="1"/>
    <col min="7668" max="7673" width="0" style="11" hidden="1" customWidth="1"/>
    <col min="7674" max="7674" width="14" style="11" customWidth="1"/>
    <col min="7675" max="7675" width="20.5546875" style="11" customWidth="1"/>
    <col min="7676" max="7676" width="9.88671875" style="11" bestFit="1" customWidth="1"/>
    <col min="7677" max="7677" width="21.109375" style="11" bestFit="1" customWidth="1"/>
    <col min="7678" max="7678" width="8.88671875" style="11"/>
    <col min="7679" max="7685" width="10.5546875" style="11" bestFit="1" customWidth="1"/>
    <col min="7686" max="7687" width="8.88671875" style="11"/>
    <col min="7688" max="7689" width="10.5546875" style="11" bestFit="1" customWidth="1"/>
    <col min="7690" max="7922" width="8.88671875" style="11"/>
    <col min="7923" max="7923" width="39.6640625" style="11" customWidth="1"/>
    <col min="7924" max="7929" width="0" style="11" hidden="1" customWidth="1"/>
    <col min="7930" max="7930" width="14" style="11" customWidth="1"/>
    <col min="7931" max="7931" width="20.5546875" style="11" customWidth="1"/>
    <col min="7932" max="7932" width="9.88671875" style="11" bestFit="1" customWidth="1"/>
    <col min="7933" max="7933" width="21.109375" style="11" bestFit="1" customWidth="1"/>
    <col min="7934" max="7934" width="8.88671875" style="11"/>
    <col min="7935" max="7941" width="10.5546875" style="11" bestFit="1" customWidth="1"/>
    <col min="7942" max="7943" width="8.88671875" style="11"/>
    <col min="7944" max="7945" width="10.5546875" style="11" bestFit="1" customWidth="1"/>
    <col min="7946" max="8178" width="8.88671875" style="11"/>
    <col min="8179" max="8179" width="39.6640625" style="11" customWidth="1"/>
    <col min="8180" max="8185" width="0" style="11" hidden="1" customWidth="1"/>
    <col min="8186" max="8186" width="14" style="11" customWidth="1"/>
    <col min="8187" max="8187" width="20.5546875" style="11" customWidth="1"/>
    <col min="8188" max="8188" width="9.88671875" style="11" bestFit="1" customWidth="1"/>
    <col min="8189" max="8189" width="21.109375" style="11" bestFit="1" customWidth="1"/>
    <col min="8190" max="8190" width="8.88671875" style="11"/>
    <col min="8191" max="8197" width="10.5546875" style="11" bestFit="1" customWidth="1"/>
    <col min="8198" max="8199" width="8.88671875" style="11"/>
    <col min="8200" max="8201" width="10.5546875" style="11" bestFit="1" customWidth="1"/>
    <col min="8202" max="8434" width="8.88671875" style="11"/>
    <col min="8435" max="8435" width="39.6640625" style="11" customWidth="1"/>
    <col min="8436" max="8441" width="0" style="11" hidden="1" customWidth="1"/>
    <col min="8442" max="8442" width="14" style="11" customWidth="1"/>
    <col min="8443" max="8443" width="20.5546875" style="11" customWidth="1"/>
    <col min="8444" max="8444" width="9.88671875" style="11" bestFit="1" customWidth="1"/>
    <col min="8445" max="8445" width="21.109375" style="11" bestFit="1" customWidth="1"/>
    <col min="8446" max="8446" width="8.88671875" style="11"/>
    <col min="8447" max="8453" width="10.5546875" style="11" bestFit="1" customWidth="1"/>
    <col min="8454" max="8455" width="8.88671875" style="11"/>
    <col min="8456" max="8457" width="10.5546875" style="11" bestFit="1" customWidth="1"/>
    <col min="8458" max="8690" width="8.88671875" style="11"/>
    <col min="8691" max="8691" width="39.6640625" style="11" customWidth="1"/>
    <col min="8692" max="8697" width="0" style="11" hidden="1" customWidth="1"/>
    <col min="8698" max="8698" width="14" style="11" customWidth="1"/>
    <col min="8699" max="8699" width="20.5546875" style="11" customWidth="1"/>
    <col min="8700" max="8700" width="9.88671875" style="11" bestFit="1" customWidth="1"/>
    <col min="8701" max="8701" width="21.109375" style="11" bestFit="1" customWidth="1"/>
    <col min="8702" max="8702" width="8.88671875" style="11"/>
    <col min="8703" max="8709" width="10.5546875" style="11" bestFit="1" customWidth="1"/>
    <col min="8710" max="8711" width="8.88671875" style="11"/>
    <col min="8712" max="8713" width="10.5546875" style="11" bestFit="1" customWidth="1"/>
    <col min="8714" max="8946" width="8.88671875" style="11"/>
    <col min="8947" max="8947" width="39.6640625" style="11" customWidth="1"/>
    <col min="8948" max="8953" width="0" style="11" hidden="1" customWidth="1"/>
    <col min="8954" max="8954" width="14" style="11" customWidth="1"/>
    <col min="8955" max="8955" width="20.5546875" style="11" customWidth="1"/>
    <col min="8956" max="8956" width="9.88671875" style="11" bestFit="1" customWidth="1"/>
    <col min="8957" max="8957" width="21.109375" style="11" bestFit="1" customWidth="1"/>
    <col min="8958" max="8958" width="8.88671875" style="11"/>
    <col min="8959" max="8965" width="10.5546875" style="11" bestFit="1" customWidth="1"/>
    <col min="8966" max="8967" width="8.88671875" style="11"/>
    <col min="8968" max="8969" width="10.5546875" style="11" bestFit="1" customWidth="1"/>
    <col min="8970" max="9202" width="8.88671875" style="11"/>
    <col min="9203" max="9203" width="39.6640625" style="11" customWidth="1"/>
    <col min="9204" max="9209" width="0" style="11" hidden="1" customWidth="1"/>
    <col min="9210" max="9210" width="14" style="11" customWidth="1"/>
    <col min="9211" max="9211" width="20.5546875" style="11" customWidth="1"/>
    <col min="9212" max="9212" width="9.88671875" style="11" bestFit="1" customWidth="1"/>
    <col min="9213" max="9213" width="21.109375" style="11" bestFit="1" customWidth="1"/>
    <col min="9214" max="9214" width="8.88671875" style="11"/>
    <col min="9215" max="9221" width="10.5546875" style="11" bestFit="1" customWidth="1"/>
    <col min="9222" max="9223" width="8.88671875" style="11"/>
    <col min="9224" max="9225" width="10.5546875" style="11" bestFit="1" customWidth="1"/>
    <col min="9226" max="9458" width="8.88671875" style="11"/>
    <col min="9459" max="9459" width="39.6640625" style="11" customWidth="1"/>
    <col min="9460" max="9465" width="0" style="11" hidden="1" customWidth="1"/>
    <col min="9466" max="9466" width="14" style="11" customWidth="1"/>
    <col min="9467" max="9467" width="20.5546875" style="11" customWidth="1"/>
    <col min="9468" max="9468" width="9.88671875" style="11" bestFit="1" customWidth="1"/>
    <col min="9469" max="9469" width="21.109375" style="11" bestFit="1" customWidth="1"/>
    <col min="9470" max="9470" width="8.88671875" style="11"/>
    <col min="9471" max="9477" width="10.5546875" style="11" bestFit="1" customWidth="1"/>
    <col min="9478" max="9479" width="8.88671875" style="11"/>
    <col min="9480" max="9481" width="10.5546875" style="11" bestFit="1" customWidth="1"/>
    <col min="9482" max="9714" width="8.88671875" style="11"/>
    <col min="9715" max="9715" width="39.6640625" style="11" customWidth="1"/>
    <col min="9716" max="9721" width="0" style="11" hidden="1" customWidth="1"/>
    <col min="9722" max="9722" width="14" style="11" customWidth="1"/>
    <col min="9723" max="9723" width="20.5546875" style="11" customWidth="1"/>
    <col min="9724" max="9724" width="9.88671875" style="11" bestFit="1" customWidth="1"/>
    <col min="9725" max="9725" width="21.109375" style="11" bestFit="1" customWidth="1"/>
    <col min="9726" max="9726" width="8.88671875" style="11"/>
    <col min="9727" max="9733" width="10.5546875" style="11" bestFit="1" customWidth="1"/>
    <col min="9734" max="9735" width="8.88671875" style="11"/>
    <col min="9736" max="9737" width="10.5546875" style="11" bestFit="1" customWidth="1"/>
    <col min="9738" max="9970" width="8.88671875" style="11"/>
    <col min="9971" max="9971" width="39.6640625" style="11" customWidth="1"/>
    <col min="9972" max="9977" width="0" style="11" hidden="1" customWidth="1"/>
    <col min="9978" max="9978" width="14" style="11" customWidth="1"/>
    <col min="9979" max="9979" width="20.5546875" style="11" customWidth="1"/>
    <col min="9980" max="9980" width="9.88671875" style="11" bestFit="1" customWidth="1"/>
    <col min="9981" max="9981" width="21.109375" style="11" bestFit="1" customWidth="1"/>
    <col min="9982" max="9982" width="8.88671875" style="11"/>
    <col min="9983" max="9989" width="10.5546875" style="11" bestFit="1" customWidth="1"/>
    <col min="9990" max="9991" width="8.88671875" style="11"/>
    <col min="9992" max="9993" width="10.5546875" style="11" bestFit="1" customWidth="1"/>
    <col min="9994" max="10226" width="8.88671875" style="11"/>
    <col min="10227" max="10227" width="39.6640625" style="11" customWidth="1"/>
    <col min="10228" max="10233" width="0" style="11" hidden="1" customWidth="1"/>
    <col min="10234" max="10234" width="14" style="11" customWidth="1"/>
    <col min="10235" max="10235" width="20.5546875" style="11" customWidth="1"/>
    <col min="10236" max="10236" width="9.88671875" style="11" bestFit="1" customWidth="1"/>
    <col min="10237" max="10237" width="21.109375" style="11" bestFit="1" customWidth="1"/>
    <col min="10238" max="10238" width="8.88671875" style="11"/>
    <col min="10239" max="10245" width="10.5546875" style="11" bestFit="1" customWidth="1"/>
    <col min="10246" max="10247" width="8.88671875" style="11"/>
    <col min="10248" max="10249" width="10.5546875" style="11" bestFit="1" customWidth="1"/>
    <col min="10250" max="10482" width="8.88671875" style="11"/>
    <col min="10483" max="10483" width="39.6640625" style="11" customWidth="1"/>
    <col min="10484" max="10489" width="0" style="11" hidden="1" customWidth="1"/>
    <col min="10490" max="10490" width="14" style="11" customWidth="1"/>
    <col min="10491" max="10491" width="20.5546875" style="11" customWidth="1"/>
    <col min="10492" max="10492" width="9.88671875" style="11" bestFit="1" customWidth="1"/>
    <col min="10493" max="10493" width="21.109375" style="11" bestFit="1" customWidth="1"/>
    <col min="10494" max="10494" width="8.88671875" style="11"/>
    <col min="10495" max="10501" width="10.5546875" style="11" bestFit="1" customWidth="1"/>
    <col min="10502" max="10503" width="8.88671875" style="11"/>
    <col min="10504" max="10505" width="10.5546875" style="11" bestFit="1" customWidth="1"/>
    <col min="10506" max="10738" width="8.88671875" style="11"/>
    <col min="10739" max="10739" width="39.6640625" style="11" customWidth="1"/>
    <col min="10740" max="10745" width="0" style="11" hidden="1" customWidth="1"/>
    <col min="10746" max="10746" width="14" style="11" customWidth="1"/>
    <col min="10747" max="10747" width="20.5546875" style="11" customWidth="1"/>
    <col min="10748" max="10748" width="9.88671875" style="11" bestFit="1" customWidth="1"/>
    <col min="10749" max="10749" width="21.109375" style="11" bestFit="1" customWidth="1"/>
    <col min="10750" max="10750" width="8.88671875" style="11"/>
    <col min="10751" max="10757" width="10.5546875" style="11" bestFit="1" customWidth="1"/>
    <col min="10758" max="10759" width="8.88671875" style="11"/>
    <col min="10760" max="10761" width="10.5546875" style="11" bestFit="1" customWidth="1"/>
    <col min="10762" max="10994" width="8.88671875" style="11"/>
    <col min="10995" max="10995" width="39.6640625" style="11" customWidth="1"/>
    <col min="10996" max="11001" width="0" style="11" hidden="1" customWidth="1"/>
    <col min="11002" max="11002" width="14" style="11" customWidth="1"/>
    <col min="11003" max="11003" width="20.5546875" style="11" customWidth="1"/>
    <col min="11004" max="11004" width="9.88671875" style="11" bestFit="1" customWidth="1"/>
    <col min="11005" max="11005" width="21.109375" style="11" bestFit="1" customWidth="1"/>
    <col min="11006" max="11006" width="8.88671875" style="11"/>
    <col min="11007" max="11013" width="10.5546875" style="11" bestFit="1" customWidth="1"/>
    <col min="11014" max="11015" width="8.88671875" style="11"/>
    <col min="11016" max="11017" width="10.5546875" style="11" bestFit="1" customWidth="1"/>
    <col min="11018" max="11250" width="8.88671875" style="11"/>
    <col min="11251" max="11251" width="39.6640625" style="11" customWidth="1"/>
    <col min="11252" max="11257" width="0" style="11" hidden="1" customWidth="1"/>
    <col min="11258" max="11258" width="14" style="11" customWidth="1"/>
    <col min="11259" max="11259" width="20.5546875" style="11" customWidth="1"/>
    <col min="11260" max="11260" width="9.88671875" style="11" bestFit="1" customWidth="1"/>
    <col min="11261" max="11261" width="21.109375" style="11" bestFit="1" customWidth="1"/>
    <col min="11262" max="11262" width="8.88671875" style="11"/>
    <col min="11263" max="11269" width="10.5546875" style="11" bestFit="1" customWidth="1"/>
    <col min="11270" max="11271" width="8.88671875" style="11"/>
    <col min="11272" max="11273" width="10.5546875" style="11" bestFit="1" customWidth="1"/>
    <col min="11274" max="11506" width="8.88671875" style="11"/>
    <col min="11507" max="11507" width="39.6640625" style="11" customWidth="1"/>
    <col min="11508" max="11513" width="0" style="11" hidden="1" customWidth="1"/>
    <col min="11514" max="11514" width="14" style="11" customWidth="1"/>
    <col min="11515" max="11515" width="20.5546875" style="11" customWidth="1"/>
    <col min="11516" max="11516" width="9.88671875" style="11" bestFit="1" customWidth="1"/>
    <col min="11517" max="11517" width="21.109375" style="11" bestFit="1" customWidth="1"/>
    <col min="11518" max="11518" width="8.88671875" style="11"/>
    <col min="11519" max="11525" width="10.5546875" style="11" bestFit="1" customWidth="1"/>
    <col min="11526" max="11527" width="8.88671875" style="11"/>
    <col min="11528" max="11529" width="10.5546875" style="11" bestFit="1" customWidth="1"/>
    <col min="11530" max="11762" width="8.88671875" style="11"/>
    <col min="11763" max="11763" width="39.6640625" style="11" customWidth="1"/>
    <col min="11764" max="11769" width="0" style="11" hidden="1" customWidth="1"/>
    <col min="11770" max="11770" width="14" style="11" customWidth="1"/>
    <col min="11771" max="11771" width="20.5546875" style="11" customWidth="1"/>
    <col min="11772" max="11772" width="9.88671875" style="11" bestFit="1" customWidth="1"/>
    <col min="11773" max="11773" width="21.109375" style="11" bestFit="1" customWidth="1"/>
    <col min="11774" max="11774" width="8.88671875" style="11"/>
    <col min="11775" max="11781" width="10.5546875" style="11" bestFit="1" customWidth="1"/>
    <col min="11782" max="11783" width="8.88671875" style="11"/>
    <col min="11784" max="11785" width="10.5546875" style="11" bestFit="1" customWidth="1"/>
    <col min="11786" max="12018" width="8.88671875" style="11"/>
    <col min="12019" max="12019" width="39.6640625" style="11" customWidth="1"/>
    <col min="12020" max="12025" width="0" style="11" hidden="1" customWidth="1"/>
    <col min="12026" max="12026" width="14" style="11" customWidth="1"/>
    <col min="12027" max="12027" width="20.5546875" style="11" customWidth="1"/>
    <col min="12028" max="12028" width="9.88671875" style="11" bestFit="1" customWidth="1"/>
    <col min="12029" max="12029" width="21.109375" style="11" bestFit="1" customWidth="1"/>
    <col min="12030" max="12030" width="8.88671875" style="11"/>
    <col min="12031" max="12037" width="10.5546875" style="11" bestFit="1" customWidth="1"/>
    <col min="12038" max="12039" width="8.88671875" style="11"/>
    <col min="12040" max="12041" width="10.5546875" style="11" bestFit="1" customWidth="1"/>
    <col min="12042" max="12274" width="8.88671875" style="11"/>
    <col min="12275" max="12275" width="39.6640625" style="11" customWidth="1"/>
    <col min="12276" max="12281" width="0" style="11" hidden="1" customWidth="1"/>
    <col min="12282" max="12282" width="14" style="11" customWidth="1"/>
    <col min="12283" max="12283" width="20.5546875" style="11" customWidth="1"/>
    <col min="12284" max="12284" width="9.88671875" style="11" bestFit="1" customWidth="1"/>
    <col min="12285" max="12285" width="21.109375" style="11" bestFit="1" customWidth="1"/>
    <col min="12286" max="12286" width="8.88671875" style="11"/>
    <col min="12287" max="12293" width="10.5546875" style="11" bestFit="1" customWidth="1"/>
    <col min="12294" max="12295" width="8.88671875" style="11"/>
    <col min="12296" max="12297" width="10.5546875" style="11" bestFit="1" customWidth="1"/>
    <col min="12298" max="12530" width="8.88671875" style="11"/>
    <col min="12531" max="12531" width="39.6640625" style="11" customWidth="1"/>
    <col min="12532" max="12537" width="0" style="11" hidden="1" customWidth="1"/>
    <col min="12538" max="12538" width="14" style="11" customWidth="1"/>
    <col min="12539" max="12539" width="20.5546875" style="11" customWidth="1"/>
    <col min="12540" max="12540" width="9.88671875" style="11" bestFit="1" customWidth="1"/>
    <col min="12541" max="12541" width="21.109375" style="11" bestFit="1" customWidth="1"/>
    <col min="12542" max="12542" width="8.88671875" style="11"/>
    <col min="12543" max="12549" width="10.5546875" style="11" bestFit="1" customWidth="1"/>
    <col min="12550" max="12551" width="8.88671875" style="11"/>
    <col min="12552" max="12553" width="10.5546875" style="11" bestFit="1" customWidth="1"/>
    <col min="12554" max="12786" width="8.88671875" style="11"/>
    <col min="12787" max="12787" width="39.6640625" style="11" customWidth="1"/>
    <col min="12788" max="12793" width="0" style="11" hidden="1" customWidth="1"/>
    <col min="12794" max="12794" width="14" style="11" customWidth="1"/>
    <col min="12795" max="12795" width="20.5546875" style="11" customWidth="1"/>
    <col min="12796" max="12796" width="9.88671875" style="11" bestFit="1" customWidth="1"/>
    <col min="12797" max="12797" width="21.109375" style="11" bestFit="1" customWidth="1"/>
    <col min="12798" max="12798" width="8.88671875" style="11"/>
    <col min="12799" max="12805" width="10.5546875" style="11" bestFit="1" customWidth="1"/>
    <col min="12806" max="12807" width="8.88671875" style="11"/>
    <col min="12808" max="12809" width="10.5546875" style="11" bestFit="1" customWidth="1"/>
    <col min="12810" max="13042" width="8.88671875" style="11"/>
    <col min="13043" max="13043" width="39.6640625" style="11" customWidth="1"/>
    <col min="13044" max="13049" width="0" style="11" hidden="1" customWidth="1"/>
    <col min="13050" max="13050" width="14" style="11" customWidth="1"/>
    <col min="13051" max="13051" width="20.5546875" style="11" customWidth="1"/>
    <col min="13052" max="13052" width="9.88671875" style="11" bestFit="1" customWidth="1"/>
    <col min="13053" max="13053" width="21.109375" style="11" bestFit="1" customWidth="1"/>
    <col min="13054" max="13054" width="8.88671875" style="11"/>
    <col min="13055" max="13061" width="10.5546875" style="11" bestFit="1" customWidth="1"/>
    <col min="13062" max="13063" width="8.88671875" style="11"/>
    <col min="13064" max="13065" width="10.5546875" style="11" bestFit="1" customWidth="1"/>
    <col min="13066" max="13298" width="8.88671875" style="11"/>
    <col min="13299" max="13299" width="39.6640625" style="11" customWidth="1"/>
    <col min="13300" max="13305" width="0" style="11" hidden="1" customWidth="1"/>
    <col min="13306" max="13306" width="14" style="11" customWidth="1"/>
    <col min="13307" max="13307" width="20.5546875" style="11" customWidth="1"/>
    <col min="13308" max="13308" width="9.88671875" style="11" bestFit="1" customWidth="1"/>
    <col min="13309" max="13309" width="21.109375" style="11" bestFit="1" customWidth="1"/>
    <col min="13310" max="13310" width="8.88671875" style="11"/>
    <col min="13311" max="13317" width="10.5546875" style="11" bestFit="1" customWidth="1"/>
    <col min="13318" max="13319" width="8.88671875" style="11"/>
    <col min="13320" max="13321" width="10.5546875" style="11" bestFit="1" customWidth="1"/>
    <col min="13322" max="13554" width="8.88671875" style="11"/>
    <col min="13555" max="13555" width="39.6640625" style="11" customWidth="1"/>
    <col min="13556" max="13561" width="0" style="11" hidden="1" customWidth="1"/>
    <col min="13562" max="13562" width="14" style="11" customWidth="1"/>
    <col min="13563" max="13563" width="20.5546875" style="11" customWidth="1"/>
    <col min="13564" max="13564" width="9.88671875" style="11" bestFit="1" customWidth="1"/>
    <col min="13565" max="13565" width="21.109375" style="11" bestFit="1" customWidth="1"/>
    <col min="13566" max="13566" width="8.88671875" style="11"/>
    <col min="13567" max="13573" width="10.5546875" style="11" bestFit="1" customWidth="1"/>
    <col min="13574" max="13575" width="8.88671875" style="11"/>
    <col min="13576" max="13577" width="10.5546875" style="11" bestFit="1" customWidth="1"/>
    <col min="13578" max="13810" width="8.88671875" style="11"/>
    <col min="13811" max="13811" width="39.6640625" style="11" customWidth="1"/>
    <col min="13812" max="13817" width="0" style="11" hidden="1" customWidth="1"/>
    <col min="13818" max="13818" width="14" style="11" customWidth="1"/>
    <col min="13819" max="13819" width="20.5546875" style="11" customWidth="1"/>
    <col min="13820" max="13820" width="9.88671875" style="11" bestFit="1" customWidth="1"/>
    <col min="13821" max="13821" width="21.109375" style="11" bestFit="1" customWidth="1"/>
    <col min="13822" max="13822" width="8.88671875" style="11"/>
    <col min="13823" max="13829" width="10.5546875" style="11" bestFit="1" customWidth="1"/>
    <col min="13830" max="13831" width="8.88671875" style="11"/>
    <col min="13832" max="13833" width="10.5546875" style="11" bestFit="1" customWidth="1"/>
    <col min="13834" max="14066" width="8.88671875" style="11"/>
    <col min="14067" max="14067" width="39.6640625" style="11" customWidth="1"/>
    <col min="14068" max="14073" width="0" style="11" hidden="1" customWidth="1"/>
    <col min="14074" max="14074" width="14" style="11" customWidth="1"/>
    <col min="14075" max="14075" width="20.5546875" style="11" customWidth="1"/>
    <col min="14076" max="14076" width="9.88671875" style="11" bestFit="1" customWidth="1"/>
    <col min="14077" max="14077" width="21.109375" style="11" bestFit="1" customWidth="1"/>
    <col min="14078" max="14078" width="8.88671875" style="11"/>
    <col min="14079" max="14085" width="10.5546875" style="11" bestFit="1" customWidth="1"/>
    <col min="14086" max="14087" width="8.88671875" style="11"/>
    <col min="14088" max="14089" width="10.5546875" style="11" bestFit="1" customWidth="1"/>
    <col min="14090" max="14322" width="8.88671875" style="11"/>
    <col min="14323" max="14323" width="39.6640625" style="11" customWidth="1"/>
    <col min="14324" max="14329" width="0" style="11" hidden="1" customWidth="1"/>
    <col min="14330" max="14330" width="14" style="11" customWidth="1"/>
    <col min="14331" max="14331" width="20.5546875" style="11" customWidth="1"/>
    <col min="14332" max="14332" width="9.88671875" style="11" bestFit="1" customWidth="1"/>
    <col min="14333" max="14333" width="21.109375" style="11" bestFit="1" customWidth="1"/>
    <col min="14334" max="14334" width="8.88671875" style="11"/>
    <col min="14335" max="14341" width="10.5546875" style="11" bestFit="1" customWidth="1"/>
    <col min="14342" max="14343" width="8.88671875" style="11"/>
    <col min="14344" max="14345" width="10.5546875" style="11" bestFit="1" customWidth="1"/>
    <col min="14346" max="14578" width="8.88671875" style="11"/>
    <col min="14579" max="14579" width="39.6640625" style="11" customWidth="1"/>
    <col min="14580" max="14585" width="0" style="11" hidden="1" customWidth="1"/>
    <col min="14586" max="14586" width="14" style="11" customWidth="1"/>
    <col min="14587" max="14587" width="20.5546875" style="11" customWidth="1"/>
    <col min="14588" max="14588" width="9.88671875" style="11" bestFit="1" customWidth="1"/>
    <col min="14589" max="14589" width="21.109375" style="11" bestFit="1" customWidth="1"/>
    <col min="14590" max="14590" width="8.88671875" style="11"/>
    <col min="14591" max="14597" width="10.5546875" style="11" bestFit="1" customWidth="1"/>
    <col min="14598" max="14599" width="8.88671875" style="11"/>
    <col min="14600" max="14601" width="10.5546875" style="11" bestFit="1" customWidth="1"/>
    <col min="14602" max="14834" width="8.88671875" style="11"/>
    <col min="14835" max="14835" width="39.6640625" style="11" customWidth="1"/>
    <col min="14836" max="14841" width="0" style="11" hidden="1" customWidth="1"/>
    <col min="14842" max="14842" width="14" style="11" customWidth="1"/>
    <col min="14843" max="14843" width="20.5546875" style="11" customWidth="1"/>
    <col min="14844" max="14844" width="9.88671875" style="11" bestFit="1" customWidth="1"/>
    <col min="14845" max="14845" width="21.109375" style="11" bestFit="1" customWidth="1"/>
    <col min="14846" max="14846" width="8.88671875" style="11"/>
    <col min="14847" max="14853" width="10.5546875" style="11" bestFit="1" customWidth="1"/>
    <col min="14854" max="14855" width="8.88671875" style="11"/>
    <col min="14856" max="14857" width="10.5546875" style="11" bestFit="1" customWidth="1"/>
    <col min="14858" max="15090" width="8.88671875" style="11"/>
    <col min="15091" max="15091" width="39.6640625" style="11" customWidth="1"/>
    <col min="15092" max="15097" width="0" style="11" hidden="1" customWidth="1"/>
    <col min="15098" max="15098" width="14" style="11" customWidth="1"/>
    <col min="15099" max="15099" width="20.5546875" style="11" customWidth="1"/>
    <col min="15100" max="15100" width="9.88671875" style="11" bestFit="1" customWidth="1"/>
    <col min="15101" max="15101" width="21.109375" style="11" bestFit="1" customWidth="1"/>
    <col min="15102" max="15102" width="8.88671875" style="11"/>
    <col min="15103" max="15109" width="10.5546875" style="11" bestFit="1" customWidth="1"/>
    <col min="15110" max="15111" width="8.88671875" style="11"/>
    <col min="15112" max="15113" width="10.5546875" style="11" bestFit="1" customWidth="1"/>
    <col min="15114" max="15346" width="8.88671875" style="11"/>
    <col min="15347" max="15347" width="39.6640625" style="11" customWidth="1"/>
    <col min="15348" max="15353" width="0" style="11" hidden="1" customWidth="1"/>
    <col min="15354" max="15354" width="14" style="11" customWidth="1"/>
    <col min="15355" max="15355" width="20.5546875" style="11" customWidth="1"/>
    <col min="15356" max="15356" width="9.88671875" style="11" bestFit="1" customWidth="1"/>
    <col min="15357" max="15357" width="21.109375" style="11" bestFit="1" customWidth="1"/>
    <col min="15358" max="15358" width="8.88671875" style="11"/>
    <col min="15359" max="15365" width="10.5546875" style="11" bestFit="1" customWidth="1"/>
    <col min="15366" max="15367" width="8.88671875" style="11"/>
    <col min="15368" max="15369" width="10.5546875" style="11" bestFit="1" customWidth="1"/>
    <col min="15370" max="15602" width="8.88671875" style="11"/>
    <col min="15603" max="15603" width="39.6640625" style="11" customWidth="1"/>
    <col min="15604" max="15609" width="0" style="11" hidden="1" customWidth="1"/>
    <col min="15610" max="15610" width="14" style="11" customWidth="1"/>
    <col min="15611" max="15611" width="20.5546875" style="11" customWidth="1"/>
    <col min="15612" max="15612" width="9.88671875" style="11" bestFit="1" customWidth="1"/>
    <col min="15613" max="15613" width="21.109375" style="11" bestFit="1" customWidth="1"/>
    <col min="15614" max="15614" width="8.88671875" style="11"/>
    <col min="15615" max="15621" width="10.5546875" style="11" bestFit="1" customWidth="1"/>
    <col min="15622" max="15623" width="8.88671875" style="11"/>
    <col min="15624" max="15625" width="10.5546875" style="11" bestFit="1" customWidth="1"/>
    <col min="15626" max="15858" width="8.88671875" style="11"/>
    <col min="15859" max="15859" width="39.6640625" style="11" customWidth="1"/>
    <col min="15860" max="15865" width="0" style="11" hidden="1" customWidth="1"/>
    <col min="15866" max="15866" width="14" style="11" customWidth="1"/>
    <col min="15867" max="15867" width="20.5546875" style="11" customWidth="1"/>
    <col min="15868" max="15868" width="9.88671875" style="11" bestFit="1" customWidth="1"/>
    <col min="15869" max="15869" width="21.109375" style="11" bestFit="1" customWidth="1"/>
    <col min="15870" max="15870" width="8.88671875" style="11"/>
    <col min="15871" max="15877" width="10.5546875" style="11" bestFit="1" customWidth="1"/>
    <col min="15878" max="15879" width="8.88671875" style="11"/>
    <col min="15880" max="15881" width="10.5546875" style="11" bestFit="1" customWidth="1"/>
    <col min="15882" max="16114" width="8.88671875" style="11"/>
    <col min="16115" max="16115" width="39.6640625" style="11" customWidth="1"/>
    <col min="16116" max="16121" width="0" style="11" hidden="1" customWidth="1"/>
    <col min="16122" max="16122" width="14" style="11" customWidth="1"/>
    <col min="16123" max="16123" width="20.5546875" style="11" customWidth="1"/>
    <col min="16124" max="16124" width="9.88671875" style="11" bestFit="1" customWidth="1"/>
    <col min="16125" max="16125" width="21.109375" style="11" bestFit="1" customWidth="1"/>
    <col min="16126" max="16126" width="8.88671875" style="11"/>
    <col min="16127" max="16133" width="10.5546875" style="11" bestFit="1" customWidth="1"/>
    <col min="16134" max="16135" width="8.88671875" style="11"/>
    <col min="16136" max="16137" width="10.5546875" style="11" bestFit="1" customWidth="1"/>
    <col min="16138" max="16382" width="8.88671875" style="11"/>
    <col min="16383" max="16383" width="8.88671875" style="11" customWidth="1"/>
    <col min="16384" max="16384" width="8.88671875" style="11"/>
  </cols>
  <sheetData>
    <row r="1" spans="1:71" s="257" customFormat="1" ht="16.5" thickBot="1" x14ac:dyDescent="0.25">
      <c r="A1" s="256" t="s">
        <v>299</v>
      </c>
      <c r="B1" s="390">
        <v>45444</v>
      </c>
      <c r="C1" s="390">
        <v>45566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</row>
    <row r="2" spans="1:71" s="397" customFormat="1" x14ac:dyDescent="0.2">
      <c r="A2" s="395" t="s">
        <v>303</v>
      </c>
      <c r="B2" s="351">
        <v>0.01</v>
      </c>
      <c r="C2" s="351">
        <v>0.01</v>
      </c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6"/>
      <c r="BR2" s="396"/>
      <c r="BS2" s="396"/>
    </row>
    <row r="3" spans="1:71" s="398" customFormat="1" ht="16.5" thickBot="1" x14ac:dyDescent="0.25">
      <c r="A3" s="352" t="s">
        <v>302</v>
      </c>
      <c r="B3" s="399"/>
      <c r="C3" s="399">
        <v>500</v>
      </c>
    </row>
    <row r="4" spans="1:71" ht="31.5" x14ac:dyDescent="0.2">
      <c r="A4" s="163" t="s">
        <v>300</v>
      </c>
    </row>
    <row r="5" spans="1:71" s="129" customFormat="1" x14ac:dyDescent="0.2">
      <c r="A5" s="35" t="s">
        <v>67</v>
      </c>
    </row>
    <row r="6" spans="1:71" x14ac:dyDescent="0.2">
      <c r="B6" s="12">
        <v>39494.815627802433</v>
      </c>
      <c r="C6" s="12">
        <f t="shared" ref="C6:C14" si="0">IF(B6*C$2&lt;(C$3),B6+(C$3),B6*(1+C$2))</f>
        <v>39994.815627802433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x14ac:dyDescent="0.2">
      <c r="B7" s="12">
        <v>40161.302229772104</v>
      </c>
      <c r="C7" s="12">
        <f t="shared" si="0"/>
        <v>40661.302229772104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x14ac:dyDescent="0.2">
      <c r="B8" s="12">
        <v>41208.74367786252</v>
      </c>
      <c r="C8" s="12">
        <f t="shared" si="0"/>
        <v>41708.74367786252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x14ac:dyDescent="0.2">
      <c r="B9" s="12">
        <v>42288.720882356523</v>
      </c>
      <c r="C9" s="12">
        <f t="shared" si="0"/>
        <v>42788.720882356523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</row>
    <row r="10" spans="1:71" x14ac:dyDescent="0.2">
      <c r="B10" s="12">
        <v>43399.134762195856</v>
      </c>
      <c r="C10" s="12">
        <f t="shared" si="0"/>
        <v>43899.134762195856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x14ac:dyDescent="0.2">
      <c r="B11" s="12">
        <v>44452.873453461165</v>
      </c>
      <c r="C11" s="12">
        <f t="shared" si="0"/>
        <v>44952.873453461165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71" x14ac:dyDescent="0.2">
      <c r="B12" s="12">
        <v>46952.878993893377</v>
      </c>
      <c r="C12" s="12">
        <f t="shared" si="0"/>
        <v>47452.878993893377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71" x14ac:dyDescent="0.2">
      <c r="A13" s="14"/>
      <c r="B13" s="12">
        <v>49604.018370523008</v>
      </c>
      <c r="C13" s="12">
        <f t="shared" si="0"/>
        <v>50104.018370523008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71" s="25" customFormat="1" x14ac:dyDescent="0.2">
      <c r="A14" s="25" t="s">
        <v>68</v>
      </c>
      <c r="B14" s="12">
        <v>51532.024322569188</v>
      </c>
      <c r="C14" s="12">
        <f t="shared" si="0"/>
        <v>52047.344565794883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s="25" customFormat="1" x14ac:dyDescent="0.2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</row>
    <row r="16" spans="1:71" s="25" customFormat="1" x14ac:dyDescent="0.2">
      <c r="A16" s="59" t="s">
        <v>310</v>
      </c>
      <c r="B16" s="12">
        <v>36450.393104873241</v>
      </c>
      <c r="C16" s="12">
        <f t="shared" ref="C16:C26" si="1">IF(B16*C$2&lt;(C$3),B16+(C$3),B16*(1+C$2))</f>
        <v>36950.393104873241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 s="25" customFormat="1" x14ac:dyDescent="0.2">
      <c r="B17" s="12">
        <v>38013.851536061055</v>
      </c>
      <c r="C17" s="12">
        <f t="shared" si="1"/>
        <v>38513.851536061055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 s="25" customFormat="1" x14ac:dyDescent="0.2">
      <c r="B18" s="12">
        <v>39494.815627802433</v>
      </c>
      <c r="C18" s="12">
        <f t="shared" si="1"/>
        <v>39994.815627802433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s="25" customFormat="1" x14ac:dyDescent="0.2">
      <c r="B19" s="12">
        <v>40161.302229772104</v>
      </c>
      <c r="C19" s="12">
        <f t="shared" si="1"/>
        <v>40661.302229772104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 s="25" customFormat="1" x14ac:dyDescent="0.2">
      <c r="B20" s="12">
        <v>41208.74367786252</v>
      </c>
      <c r="C20" s="12">
        <f t="shared" si="1"/>
        <v>41708.74367786252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 s="25" customFormat="1" x14ac:dyDescent="0.2">
      <c r="B21" s="12">
        <v>42288.720882356523</v>
      </c>
      <c r="C21" s="12">
        <f t="shared" si="1"/>
        <v>42788.720882356523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 s="25" customFormat="1" x14ac:dyDescent="0.2">
      <c r="B22" s="12">
        <v>43399.134762195856</v>
      </c>
      <c r="C22" s="12">
        <f t="shared" si="1"/>
        <v>43899.134762195856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 s="25" customFormat="1" x14ac:dyDescent="0.2">
      <c r="B23" s="12">
        <v>44452.873453461165</v>
      </c>
      <c r="C23" s="12">
        <f t="shared" si="1"/>
        <v>44952.873453461165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 s="25" customFormat="1" x14ac:dyDescent="0.2">
      <c r="B24" s="12">
        <v>46952.878993893377</v>
      </c>
      <c r="C24" s="12">
        <f t="shared" si="1"/>
        <v>47452.878993893377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1:71" s="25" customFormat="1" x14ac:dyDescent="0.2">
      <c r="B25" s="12">
        <v>49604.018370523008</v>
      </c>
      <c r="C25" s="12">
        <f t="shared" si="1"/>
        <v>50104.018370523008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1:71" s="25" customFormat="1" x14ac:dyDescent="0.2">
      <c r="B26" s="12">
        <v>51532.024322569188</v>
      </c>
      <c r="C26" s="12">
        <f t="shared" si="1"/>
        <v>52047.344565794883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1:71" s="92" customFormat="1" x14ac:dyDescent="0.2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</row>
    <row r="28" spans="1:71" s="25" customFormat="1" x14ac:dyDescent="0.2">
      <c r="A28" s="59" t="s">
        <v>96</v>
      </c>
      <c r="B28" s="12">
        <v>41916.133994508738</v>
      </c>
      <c r="C28" s="12">
        <f t="shared" ref="C28:C41" si="2">IF(B28*C$2&lt;(C$3),B28+(C$3),B28*(1+C$2))</f>
        <v>42416.133994508738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x14ac:dyDescent="0.2">
      <c r="A29" s="21" t="s">
        <v>26</v>
      </c>
      <c r="B29" s="12">
        <v>43018.151550114882</v>
      </c>
      <c r="C29" s="12">
        <f t="shared" si="2"/>
        <v>43518.151550114882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x14ac:dyDescent="0.2">
      <c r="A30" s="21"/>
      <c r="B30" s="12">
        <v>44059.295755030413</v>
      </c>
      <c r="C30" s="12">
        <f t="shared" si="2"/>
        <v>44559.295755030413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1:71" x14ac:dyDescent="0.2">
      <c r="A31" s="21"/>
      <c r="B31" s="12">
        <v>46529.914160646447</v>
      </c>
      <c r="C31" s="12">
        <f t="shared" si="2"/>
        <v>47029.914160646447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1:71" x14ac:dyDescent="0.2">
      <c r="A32" s="21"/>
      <c r="B32" s="12">
        <v>49204.143428917349</v>
      </c>
      <c r="C32" s="12">
        <f t="shared" si="2"/>
        <v>49704.143428917349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x14ac:dyDescent="0.2">
      <c r="A33" s="21"/>
      <c r="B33" s="12">
        <v>51119.554894613742</v>
      </c>
      <c r="C33" s="12">
        <f t="shared" si="2"/>
        <v>51630.750443559882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x14ac:dyDescent="0.2">
      <c r="A34" s="21"/>
      <c r="B34" s="12">
        <v>53161.233830819147</v>
      </c>
      <c r="C34" s="12">
        <f t="shared" si="2"/>
        <v>53692.846169127341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x14ac:dyDescent="0.2">
      <c r="A35" s="21"/>
      <c r="B35" s="12">
        <v>55204.68067917919</v>
      </c>
      <c r="C35" s="12">
        <f t="shared" si="2"/>
        <v>55756.72748597098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x14ac:dyDescent="0.2">
      <c r="A36" s="21"/>
      <c r="B36" s="12">
        <v>57272.814791174307</v>
      </c>
      <c r="C36" s="12">
        <f t="shared" si="2"/>
        <v>57845.542939086052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x14ac:dyDescent="0.2">
      <c r="A37" s="21"/>
      <c r="B37" s="12">
        <v>59904.009690270286</v>
      </c>
      <c r="C37" s="12">
        <f t="shared" si="2"/>
        <v>60503.049787172989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x14ac:dyDescent="0.2">
      <c r="A38" s="21"/>
      <c r="B38" s="12">
        <v>61998.52083249831</v>
      </c>
      <c r="C38" s="12">
        <f t="shared" si="2"/>
        <v>62618.506040823297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1:71" x14ac:dyDescent="0.2">
      <c r="A39" s="21"/>
      <c r="B39" s="12">
        <v>64265.259681381671</v>
      </c>
      <c r="C39" s="12">
        <f t="shared" si="2"/>
        <v>64907.912278195487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x14ac:dyDescent="0.2">
      <c r="A40" s="21"/>
      <c r="B40" s="12">
        <v>66533.109676759603</v>
      </c>
      <c r="C40" s="12">
        <f t="shared" si="2"/>
        <v>67198.440773527196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x14ac:dyDescent="0.2">
      <c r="A41" s="21"/>
      <c r="B41" s="12">
        <v>68743.180054420867</v>
      </c>
      <c r="C41" s="12">
        <f t="shared" si="2"/>
        <v>69430.611854965071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ht="31.5" x14ac:dyDescent="0.2">
      <c r="A42" s="394" t="s">
        <v>22</v>
      </c>
      <c r="B42" s="12">
        <v>70188.781643831288</v>
      </c>
      <c r="C42" s="12">
        <f>IF(B42*C$2&lt;(C$3),B42+(C$3),B42*(1+C$2))</f>
        <v>70890.669460269608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ht="31.5" x14ac:dyDescent="0.2">
      <c r="A43" s="326" t="s">
        <v>23</v>
      </c>
    </row>
    <row r="44" spans="1:71" s="92" customFormat="1" x14ac:dyDescent="0.2">
      <c r="A44" s="331"/>
    </row>
    <row r="45" spans="1:71" s="25" customFormat="1" x14ac:dyDescent="0.2">
      <c r="A45" s="59" t="s">
        <v>96</v>
      </c>
      <c r="B45" s="12">
        <v>42288.720882356523</v>
      </c>
      <c r="C45" s="12">
        <f t="shared" ref="C45:C58" si="3">IF(B45*C$2&lt;(C$3),B45+(C$3),B45*(1+C$2))</f>
        <v>42788.720882356523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x14ac:dyDescent="0.2">
      <c r="A46" s="21" t="s">
        <v>24</v>
      </c>
      <c r="B46" s="12">
        <v>43399.134762195856</v>
      </c>
      <c r="C46" s="12">
        <f t="shared" si="3"/>
        <v>43899.134762195856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x14ac:dyDescent="0.2">
      <c r="A47" s="21"/>
      <c r="B47" s="12">
        <v>44452.873453461165</v>
      </c>
      <c r="C47" s="12">
        <f t="shared" si="3"/>
        <v>44952.873453461165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x14ac:dyDescent="0.2">
      <c r="A48" s="21"/>
      <c r="B48" s="12">
        <v>46952.878993893377</v>
      </c>
      <c r="C48" s="12">
        <f t="shared" si="3"/>
        <v>47452.878993893377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1:71" x14ac:dyDescent="0.2">
      <c r="A49" s="21"/>
      <c r="B49" s="12">
        <v>49604.018370523008</v>
      </c>
      <c r="C49" s="12">
        <f t="shared" si="3"/>
        <v>50104.018370523008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1" x14ac:dyDescent="0.2">
      <c r="A50" s="21"/>
      <c r="B50" s="12">
        <v>51532.024322569188</v>
      </c>
      <c r="C50" s="12">
        <f t="shared" si="3"/>
        <v>52047.344565794883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</row>
    <row r="51" spans="1:71" x14ac:dyDescent="0.2">
      <c r="A51" s="21"/>
      <c r="B51" s="12">
        <v>53599.113343425117</v>
      </c>
      <c r="C51" s="12">
        <f t="shared" si="3"/>
        <v>54135.104476859371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1:71" x14ac:dyDescent="0.2">
      <c r="A52" s="21"/>
      <c r="B52" s="12">
        <v>55679.943338234516</v>
      </c>
      <c r="C52" s="12">
        <f t="shared" si="3"/>
        <v>56236.74277161686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</row>
    <row r="53" spans="1:71" x14ac:dyDescent="0.2">
      <c r="A53" s="21"/>
      <c r="B53" s="12">
        <v>57772.830713722105</v>
      </c>
      <c r="C53" s="12">
        <f t="shared" si="3"/>
        <v>58350.559020859328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1:71" x14ac:dyDescent="0.2">
      <c r="A54" s="21"/>
      <c r="B54" s="12">
        <v>60425.137396214559</v>
      </c>
      <c r="C54" s="12">
        <f t="shared" si="3"/>
        <v>61029.388770176702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1:71" x14ac:dyDescent="0.2">
      <c r="A55" s="21"/>
      <c r="B55" s="12">
        <v>62538.538028849944</v>
      </c>
      <c r="C55" s="12">
        <f t="shared" si="3"/>
        <v>63163.923409138442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</row>
    <row r="56" spans="1:71" x14ac:dyDescent="0.2">
      <c r="A56" s="21"/>
      <c r="B56" s="12">
        <v>64829.72210061342</v>
      </c>
      <c r="C56" s="12">
        <f t="shared" si="3"/>
        <v>65478.019321619555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</row>
    <row r="57" spans="1:71" x14ac:dyDescent="0.2">
      <c r="A57" s="21"/>
      <c r="B57" s="12">
        <v>67117.572732893241</v>
      </c>
      <c r="C57" s="12">
        <f t="shared" si="3"/>
        <v>67788.748460222167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</row>
    <row r="58" spans="1:71" x14ac:dyDescent="0.2">
      <c r="A58" s="21"/>
      <c r="B58" s="12">
        <v>69354.310626423729</v>
      </c>
      <c r="C58" s="12">
        <f t="shared" si="3"/>
        <v>70047.85373268796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</row>
    <row r="59" spans="1:71" ht="31.5" x14ac:dyDescent="0.2">
      <c r="A59" s="394" t="s">
        <v>22</v>
      </c>
      <c r="B59" s="12">
        <v>70811.023680779675</v>
      </c>
      <c r="C59" s="12">
        <f>IF(B59*C$2&lt;(C$3),B59+(C$3),B59*(1+C$2))</f>
        <v>71519.133917587475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1:71" s="25" customFormat="1" ht="31.5" x14ac:dyDescent="0.2">
      <c r="A60" s="327" t="s">
        <v>25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</row>
    <row r="61" spans="1:71" s="92" customFormat="1" x14ac:dyDescent="0.2">
      <c r="A61" s="331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</row>
    <row r="62" spans="1:71" s="25" customFormat="1" x14ac:dyDescent="0.2">
      <c r="A62" s="58" t="s">
        <v>69</v>
      </c>
      <c r="B62" s="12">
        <v>64265.259681381671</v>
      </c>
      <c r="C62" s="12">
        <f t="shared" ref="C62:C70" si="4">IF(B62*C$2&lt;(C$3),B62+(C$3),B62*(1+C$2))</f>
        <v>64907.912278195487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1:71" x14ac:dyDescent="0.2">
      <c r="A63" s="11" t="s">
        <v>26</v>
      </c>
      <c r="B63" s="12">
        <v>66533.109676759603</v>
      </c>
      <c r="C63" s="12">
        <f t="shared" si="4"/>
        <v>67198.440773527196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1:71" x14ac:dyDescent="0.2">
      <c r="B64" s="12">
        <v>68743.180054420867</v>
      </c>
      <c r="C64" s="12">
        <f t="shared" si="4"/>
        <v>69430.611854965071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:71" x14ac:dyDescent="0.2">
      <c r="B65" s="12">
        <v>70188.781643831288</v>
      </c>
      <c r="C65" s="12">
        <f t="shared" si="4"/>
        <v>70890.669460269608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:71" x14ac:dyDescent="0.2">
      <c r="B66" s="12">
        <v>71549.936099655868</v>
      </c>
      <c r="C66" s="12">
        <f t="shared" si="4"/>
        <v>72265.435460652428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:71" x14ac:dyDescent="0.2">
      <c r="B67" s="12">
        <v>72938.869217844214</v>
      </c>
      <c r="C67" s="12">
        <f t="shared" si="4"/>
        <v>73668.257910022658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1:71" x14ac:dyDescent="0.2">
      <c r="B68" s="12">
        <v>74355.580998396312</v>
      </c>
      <c r="C68" s="12">
        <f t="shared" si="4"/>
        <v>75099.136808380281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1:71" x14ac:dyDescent="0.2">
      <c r="B69" s="12">
        <v>75801.182587806717</v>
      </c>
      <c r="C69" s="12">
        <f t="shared" si="4"/>
        <v>76559.194413684789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1:71" s="25" customFormat="1" x14ac:dyDescent="0.2">
      <c r="B70" s="91">
        <v>77274.562839580889</v>
      </c>
      <c r="C70" s="91">
        <f t="shared" si="4"/>
        <v>78047.308467976705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</row>
    <row r="71" spans="1:71" s="92" customFormat="1" x14ac:dyDescent="0.2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</row>
    <row r="72" spans="1:71" s="25" customFormat="1" x14ac:dyDescent="0.2">
      <c r="A72" s="58" t="s">
        <v>69</v>
      </c>
      <c r="B72" s="12">
        <v>64829.72210061342</v>
      </c>
      <c r="C72" s="12">
        <f t="shared" ref="C72:C80" si="5">IF(B72*C$2&lt;(C$3),B72+(C$3),B72*(1+C$2))</f>
        <v>65478.019321619555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1:71" x14ac:dyDescent="0.2">
      <c r="A73" s="11" t="s">
        <v>24</v>
      </c>
      <c r="B73" s="12">
        <v>67117.572732893241</v>
      </c>
      <c r="C73" s="12">
        <f t="shared" si="5"/>
        <v>67788.748460222167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1:71" x14ac:dyDescent="0.2">
      <c r="B74" s="12">
        <v>69354.310626423729</v>
      </c>
      <c r="C74" s="12">
        <f t="shared" si="5"/>
        <v>70047.85373268796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:71" x14ac:dyDescent="0.2">
      <c r="B75" s="12">
        <v>70811.023680779675</v>
      </c>
      <c r="C75" s="12">
        <f t="shared" si="5"/>
        <v>71519.133917587475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:71" x14ac:dyDescent="0.2">
      <c r="B76" s="12">
        <v>72184.400748044267</v>
      </c>
      <c r="C76" s="12">
        <f t="shared" si="5"/>
        <v>72906.244755524705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</row>
    <row r="77" spans="1:71" x14ac:dyDescent="0.2">
      <c r="B77" s="12">
        <v>73586.667624167239</v>
      </c>
      <c r="C77" s="12">
        <f t="shared" si="5"/>
        <v>74322.534300408908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1:71" x14ac:dyDescent="0.2">
      <c r="B78" s="12">
        <v>75016.713162653949</v>
      </c>
      <c r="C78" s="12">
        <f t="shared" si="5"/>
        <v>75766.88029428049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:71" x14ac:dyDescent="0.2">
      <c r="B79" s="12">
        <v>76475.64850999898</v>
      </c>
      <c r="C79" s="12">
        <f t="shared" si="5"/>
        <v>77240.404995098972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1:71" x14ac:dyDescent="0.2">
      <c r="B80" s="12">
        <v>77962.362519707749</v>
      </c>
      <c r="C80" s="12">
        <f t="shared" si="5"/>
        <v>78741.986144904833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1:71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1:71" ht="31.5" x14ac:dyDescent="0.2">
      <c r="A82" s="163" t="s">
        <v>23</v>
      </c>
    </row>
    <row r="83" spans="1:71" ht="31.5" x14ac:dyDescent="0.2">
      <c r="A83" s="326" t="s">
        <v>25</v>
      </c>
    </row>
    <row r="84" spans="1:71" s="187" customFormat="1" ht="16.5" thickBot="1" x14ac:dyDescent="0.25"/>
    <row r="85" spans="1:71" ht="16.5" thickTop="1" x14ac:dyDescent="0.2"/>
    <row r="103" spans="1:1" ht="30.75" customHeight="1" thickBot="1" x14ac:dyDescent="0.25">
      <c r="A103" s="175" t="s">
        <v>257</v>
      </c>
    </row>
    <row r="104" spans="1:1" ht="16.5" thickTop="1" x14ac:dyDescent="0.2"/>
  </sheetData>
  <hyperlinks>
    <hyperlink ref="A103" location="'Table of Contents'!A1" display="Link to Table of Contents 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  <pageSetUpPr fitToPage="1"/>
  </sheetPr>
  <dimension ref="A1:BT38"/>
  <sheetViews>
    <sheetView zoomScaleNormal="100" workbookViewId="0">
      <pane ySplit="1" topLeftCell="A2" activePane="bottomLeft" state="frozen"/>
      <selection pane="bottomLeft" activeCell="D5" sqref="D5"/>
    </sheetView>
  </sheetViews>
  <sheetFormatPr defaultColWidth="8.88671875" defaultRowHeight="15.75" x14ac:dyDescent="0.25"/>
  <cols>
    <col min="1" max="1" width="61" style="27" bestFit="1" customWidth="1"/>
    <col min="2" max="72" width="11.109375" style="27" customWidth="1"/>
    <col min="73" max="16384" width="8.88671875" style="27"/>
  </cols>
  <sheetData>
    <row r="1" spans="1:72" s="26" customFormat="1" ht="16.5" thickBot="1" x14ac:dyDescent="0.3">
      <c r="A1" s="30" t="s">
        <v>291</v>
      </c>
      <c r="B1" s="390">
        <v>45444</v>
      </c>
      <c r="C1" s="390">
        <v>45566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6" customFormat="1" x14ac:dyDescent="0.25">
      <c r="A4" s="40" t="s">
        <v>292</v>
      </c>
    </row>
    <row r="5" spans="1:72" s="6" customFormat="1" x14ac:dyDescent="0.25">
      <c r="A5" s="383" t="s">
        <v>21</v>
      </c>
      <c r="B5" s="95">
        <v>49490.667993374947</v>
      </c>
      <c r="C5" s="95">
        <f t="shared" ref="C5:C12" si="0">IF(B5*C$2&lt;(C$3),B5+(C$3),B5*(1+C$2))</f>
        <v>49990.667993374947</v>
      </c>
      <c r="D5" s="389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</row>
    <row r="6" spans="1:72" x14ac:dyDescent="0.25">
      <c r="A6" s="32"/>
      <c r="B6" s="95">
        <v>50744.868925707648</v>
      </c>
      <c r="C6" s="95">
        <f t="shared" si="0"/>
        <v>51252.317614964726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</row>
    <row r="7" spans="1:72" x14ac:dyDescent="0.25">
      <c r="A7" s="33"/>
      <c r="B7" s="95">
        <v>52085.573633793247</v>
      </c>
      <c r="C7" s="95">
        <f t="shared" si="0"/>
        <v>52606.429370131176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</row>
    <row r="8" spans="1:72" x14ac:dyDescent="0.25">
      <c r="A8" s="33"/>
      <c r="B8" s="95">
        <v>55352.100115089874</v>
      </c>
      <c r="C8" s="95">
        <f t="shared" si="0"/>
        <v>55905.621116240771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</row>
    <row r="9" spans="1:72" x14ac:dyDescent="0.25">
      <c r="A9" s="33"/>
      <c r="B9" s="95">
        <v>57472.821160193431</v>
      </c>
      <c r="C9" s="95">
        <f t="shared" si="0"/>
        <v>58047.549371795365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</row>
    <row r="10" spans="1:72" x14ac:dyDescent="0.25">
      <c r="A10" s="33"/>
      <c r="B10" s="95">
        <v>59829.562875135409</v>
      </c>
      <c r="C10" s="95">
        <f t="shared" si="0"/>
        <v>60427.85850388676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</row>
    <row r="11" spans="1:72" x14ac:dyDescent="0.25">
      <c r="A11" s="33"/>
      <c r="B11" s="95">
        <v>62247.417647277674</v>
      </c>
      <c r="C11" s="95">
        <f t="shared" si="0"/>
        <v>62869.891823750455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</row>
    <row r="12" spans="1:72" x14ac:dyDescent="0.25">
      <c r="A12" s="33" t="s">
        <v>22</v>
      </c>
      <c r="B12" s="95">
        <v>63743.020828942856</v>
      </c>
      <c r="C12" s="95">
        <f t="shared" si="0"/>
        <v>64380.451037232284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</row>
    <row r="13" spans="1:72" s="6" customFormat="1" x14ac:dyDescent="0.25">
      <c r="A13" s="153" t="s">
        <v>23</v>
      </c>
    </row>
    <row r="14" spans="1:72" s="6" customFormat="1" x14ac:dyDescent="0.25">
      <c r="A14" s="153"/>
    </row>
    <row r="15" spans="1:72" s="151" customFormat="1" x14ac:dyDescent="0.25">
      <c r="A15" s="51" t="s">
        <v>24</v>
      </c>
      <c r="B15" s="162">
        <v>49893.691556568054</v>
      </c>
      <c r="C15" s="162">
        <f t="shared" ref="C15:C22" si="1">IF(B15*C$2&lt;(C$3),B15+(C$3),B15*(1+C$2))</f>
        <v>50393.691556568054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</row>
    <row r="16" spans="1:72" x14ac:dyDescent="0.25">
      <c r="A16" s="33"/>
      <c r="B16" s="95">
        <v>51154.18973207564</v>
      </c>
      <c r="C16" s="95">
        <f t="shared" si="1"/>
        <v>51665.731629396396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</row>
    <row r="17" spans="1:72" x14ac:dyDescent="0.25">
      <c r="A17" s="33"/>
      <c r="B17" s="95">
        <v>52512.039329542604</v>
      </c>
      <c r="C17" s="95">
        <f t="shared" si="1"/>
        <v>53037.159722838027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</row>
    <row r="18" spans="1:72" x14ac:dyDescent="0.25">
      <c r="A18" s="33"/>
      <c r="B18" s="95">
        <v>55826.262629101097</v>
      </c>
      <c r="C18" s="95">
        <f t="shared" si="1"/>
        <v>56384.525255392109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</row>
    <row r="19" spans="1:72" x14ac:dyDescent="0.25">
      <c r="A19" s="33"/>
      <c r="B19" s="95">
        <v>57979.503961708535</v>
      </c>
      <c r="C19" s="95">
        <f t="shared" si="1"/>
        <v>58559.29900132562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</row>
    <row r="20" spans="1:72" x14ac:dyDescent="0.25">
      <c r="A20" s="33"/>
      <c r="B20" s="95">
        <v>60352.912874068767</v>
      </c>
      <c r="C20" s="95">
        <f t="shared" si="1"/>
        <v>60956.442002809454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</row>
    <row r="21" spans="1:72" x14ac:dyDescent="0.25">
      <c r="A21" s="33"/>
      <c r="B21" s="95">
        <v>62794.101722596606</v>
      </c>
      <c r="C21" s="95">
        <f t="shared" si="1"/>
        <v>63422.042739822573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</row>
    <row r="22" spans="1:72" x14ac:dyDescent="0.25">
      <c r="A22" s="33" t="s">
        <v>22</v>
      </c>
      <c r="B22" s="95">
        <v>64300.816369207285</v>
      </c>
      <c r="C22" s="95">
        <f t="shared" si="1"/>
        <v>64943.824532899358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</row>
    <row r="23" spans="1:72" x14ac:dyDescent="0.25">
      <c r="A23" s="34" t="s">
        <v>25</v>
      </c>
    </row>
    <row r="24" spans="1:72" s="181" customFormat="1" ht="16.5" thickBot="1" x14ac:dyDescent="0.3"/>
    <row r="25" spans="1:72" ht="16.5" thickTop="1" x14ac:dyDescent="0.25"/>
    <row r="37" spans="1:72" s="16" customFormat="1" ht="30.75" customHeight="1" thickBot="1" x14ac:dyDescent="0.3">
      <c r="A37" s="166" t="s">
        <v>257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ht="16.5" thickTop="1" x14ac:dyDescent="0.25"/>
  </sheetData>
  <phoneticPr fontId="3" type="noConversion"/>
  <hyperlinks>
    <hyperlink ref="A37" location="'Table of Contents'!A1" display="Link to Table of Contents " xr:uid="{00000000-0004-0000-0C00-000000000000}"/>
  </hyperlinks>
  <pageMargins left="0.75" right="0.75" top="1" bottom="1" header="0.5" footer="0.5"/>
  <pageSetup paperSize="9" fitToHeight="0" orientation="portrait" r:id="rId1"/>
  <headerFooter alignWithMargins="0"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  <pageSetUpPr fitToPage="1"/>
  </sheetPr>
  <dimension ref="A1:BT36"/>
  <sheetViews>
    <sheetView zoomScaleNormal="100" workbookViewId="0">
      <pane ySplit="1" topLeftCell="A2" activePane="bottomLeft" state="frozen"/>
      <selection pane="bottomLeft" activeCell="I35" sqref="I35"/>
    </sheetView>
  </sheetViews>
  <sheetFormatPr defaultColWidth="8.88671875" defaultRowHeight="15.75" x14ac:dyDescent="0.25"/>
  <cols>
    <col min="1" max="1" width="56" style="132" customWidth="1"/>
    <col min="2" max="71" width="9.88671875" style="38" bestFit="1" customWidth="1"/>
    <col min="72" max="16384" width="8.88671875" style="38"/>
  </cols>
  <sheetData>
    <row r="1" spans="1:72" s="36" customFormat="1" ht="16.5" thickBot="1" x14ac:dyDescent="0.3">
      <c r="A1" s="26" t="s">
        <v>105</v>
      </c>
      <c r="B1" s="390">
        <v>45444</v>
      </c>
      <c r="C1" s="390">
        <v>45566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37" customFormat="1" x14ac:dyDescent="0.25">
      <c r="A4" s="131" t="s">
        <v>106</v>
      </c>
      <c r="B4" s="162">
        <v>41398.738879598684</v>
      </c>
      <c r="C4" s="162">
        <f t="shared" ref="C4:C8" si="0">IF(B4*C$2&lt;(C$3),B4+(C$3),B4*(1+C$2))</f>
        <v>41898.738879598684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</row>
    <row r="5" spans="1:72" x14ac:dyDescent="0.25">
      <c r="A5" s="39"/>
      <c r="B5" s="95">
        <v>41739.130402565839</v>
      </c>
      <c r="C5" s="95">
        <f t="shared" si="0"/>
        <v>42239.130402565839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</row>
    <row r="6" spans="1:72" x14ac:dyDescent="0.25">
      <c r="A6" s="39"/>
      <c r="B6" s="95">
        <v>42079.521925532979</v>
      </c>
      <c r="C6" s="95">
        <f t="shared" si="0"/>
        <v>42579.521925532979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</row>
    <row r="7" spans="1:72" x14ac:dyDescent="0.25">
      <c r="A7" s="39"/>
      <c r="B7" s="95">
        <v>42419.91344850012</v>
      </c>
      <c r="C7" s="95">
        <f t="shared" si="0"/>
        <v>42919.91344850012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</row>
    <row r="8" spans="1:72" x14ac:dyDescent="0.25">
      <c r="A8" s="39"/>
      <c r="B8" s="95">
        <v>42760.30497146726</v>
      </c>
      <c r="C8" s="95">
        <f t="shared" si="0"/>
        <v>43260.30497146726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</row>
    <row r="9" spans="1:72" x14ac:dyDescent="0.25">
      <c r="A9" s="39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</row>
    <row r="10" spans="1:72" s="154" customFormat="1" x14ac:dyDescent="0.25">
      <c r="A10" s="152" t="s">
        <v>107</v>
      </c>
      <c r="B10" s="162">
        <v>43399.106396235613</v>
      </c>
      <c r="C10" s="162">
        <f t="shared" ref="C10:C13" si="1">IF(B10*C$2&lt;(C$3),B10+(C$3),B10*(1+C$2))</f>
        <v>43899.106396235613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</row>
    <row r="11" spans="1:72" x14ac:dyDescent="0.25">
      <c r="A11" s="39"/>
      <c r="B11" s="95">
        <v>44453.185479023872</v>
      </c>
      <c r="C11" s="95">
        <f t="shared" si="1"/>
        <v>44953.185479023872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</row>
    <row r="12" spans="1:72" x14ac:dyDescent="0.25">
      <c r="A12" s="39"/>
      <c r="B12" s="95">
        <v>46952.793896012634</v>
      </c>
      <c r="C12" s="95">
        <f t="shared" si="1"/>
        <v>47452.793896012634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</row>
    <row r="13" spans="1:72" x14ac:dyDescent="0.25">
      <c r="A13" s="39"/>
      <c r="B13" s="95">
        <v>48087.432305903123</v>
      </c>
      <c r="C13" s="95">
        <f t="shared" si="1"/>
        <v>48587.432305903123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</row>
    <row r="14" spans="1:72" s="259" customFormat="1" ht="16.5" thickBot="1" x14ac:dyDescent="0.3">
      <c r="A14" s="258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</row>
    <row r="15" spans="1:72" ht="16.5" thickTop="1" x14ac:dyDescent="0.25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</row>
    <row r="16" spans="1:72" x14ac:dyDescent="0.25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</row>
    <row r="17" spans="2:71" x14ac:dyDescent="0.25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</row>
    <row r="18" spans="2:71" x14ac:dyDescent="0.25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</row>
    <row r="19" spans="2:71" x14ac:dyDescent="0.25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</row>
    <row r="20" spans="2:71" x14ac:dyDescent="0.2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</row>
    <row r="21" spans="2:71" x14ac:dyDescent="0.25"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</row>
    <row r="22" spans="2:71" x14ac:dyDescent="0.25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</row>
    <row r="24" spans="2:71" x14ac:dyDescent="0.2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</row>
    <row r="25" spans="2:71" x14ac:dyDescent="0.25"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</row>
    <row r="26" spans="2:7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</row>
    <row r="27" spans="2:71" x14ac:dyDescent="0.25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</row>
    <row r="28" spans="2:71" x14ac:dyDescent="0.25"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</row>
    <row r="29" spans="2:71" x14ac:dyDescent="0.25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</row>
    <row r="30" spans="2:71" x14ac:dyDescent="0.25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</row>
    <row r="31" spans="2:71" x14ac:dyDescent="0.25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</row>
    <row r="32" spans="2:71" x14ac:dyDescent="0.25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</row>
    <row r="33" spans="1:71" x14ac:dyDescent="0.2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</row>
    <row r="34" spans="1:71" x14ac:dyDescent="0.25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</row>
    <row r="35" spans="1:71" s="16" customFormat="1" ht="30.75" customHeight="1" thickBot="1" x14ac:dyDescent="0.25">
      <c r="A35" s="166" t="s">
        <v>257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</row>
    <row r="36" spans="1:71" ht="16.5" thickTop="1" x14ac:dyDescent="0.25"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</row>
  </sheetData>
  <hyperlinks>
    <hyperlink ref="A35" location="'Table of Contents'!A1" display="Link to Table of Contents " xr:uid="{00000000-0004-0000-0D00-000000000000}"/>
  </hyperlink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BT166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"/>
  <cols>
    <col min="1" max="1" width="44.21875" style="11" bestFit="1" customWidth="1"/>
    <col min="2" max="71" width="11.77734375" style="11" customWidth="1"/>
    <col min="72" max="16384" width="8.88671875" style="11"/>
  </cols>
  <sheetData>
    <row r="1" spans="1:72" s="17" customFormat="1" ht="42.75" customHeight="1" thickBot="1" x14ac:dyDescent="0.25">
      <c r="A1" s="70" t="s">
        <v>294</v>
      </c>
      <c r="B1" s="390">
        <v>45444</v>
      </c>
      <c r="C1" s="390">
        <v>45566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71" customFormat="1" x14ac:dyDescent="0.25">
      <c r="A4" s="140" t="s">
        <v>74</v>
      </c>
      <c r="B4" s="161">
        <v>692.55559646385086</v>
      </c>
      <c r="C4" s="161">
        <f t="shared" ref="C4:C11" si="0">IF(B4*C$2&lt;(C$3/52.18),B4+(C$3/52.18),B4*(1+C$2))</f>
        <v>702.13781187205325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</row>
    <row r="5" spans="1:72" x14ac:dyDescent="0.25">
      <c r="A5" s="14" t="s">
        <v>52</v>
      </c>
      <c r="B5" s="161">
        <v>697.48493545671704</v>
      </c>
      <c r="C5" s="161">
        <f t="shared" si="0"/>
        <v>707.06715086491943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</row>
    <row r="6" spans="1:72" x14ac:dyDescent="0.25">
      <c r="A6" s="72" t="s">
        <v>75</v>
      </c>
      <c r="B6" s="161">
        <v>699.51195336032561</v>
      </c>
      <c r="C6" s="161">
        <f t="shared" si="0"/>
        <v>709.09416876852799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</row>
    <row r="7" spans="1:72" x14ac:dyDescent="0.25">
      <c r="A7" s="14" t="s">
        <v>293</v>
      </c>
      <c r="B7" s="161">
        <v>701.43531693931754</v>
      </c>
      <c r="C7" s="161">
        <f t="shared" si="0"/>
        <v>711.01753234751993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</row>
    <row r="8" spans="1:72" x14ac:dyDescent="0.25">
      <c r="A8" s="14" t="s">
        <v>192</v>
      </c>
      <c r="B8" s="161">
        <v>703.39323195984855</v>
      </c>
      <c r="C8" s="161">
        <f t="shared" si="0"/>
        <v>712.97544736805094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</row>
    <row r="9" spans="1:72" x14ac:dyDescent="0.25">
      <c r="A9" s="14"/>
      <c r="B9" s="161">
        <v>705.50086989371403</v>
      </c>
      <c r="C9" s="161">
        <f t="shared" si="0"/>
        <v>715.08308530191641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</row>
    <row r="10" spans="1:72" x14ac:dyDescent="0.25">
      <c r="A10" s="14"/>
      <c r="B10" s="161">
        <v>705.50086989371403</v>
      </c>
      <c r="C10" s="161">
        <f t="shared" si="0"/>
        <v>715.08308530191641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</row>
    <row r="11" spans="1:72" x14ac:dyDescent="0.25">
      <c r="A11" s="14"/>
      <c r="B11" s="161">
        <v>705.50086989371403</v>
      </c>
      <c r="C11" s="161">
        <f t="shared" si="0"/>
        <v>715.08308530191641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</row>
    <row r="12" spans="1:72" x14ac:dyDescent="0.25">
      <c r="A12" s="14"/>
      <c r="B12" s="161">
        <v>705.50086989371403</v>
      </c>
      <c r="C12" s="161">
        <f t="shared" ref="C12:C16" si="1">IF(B12*C$2&lt;(C$3/52.18),B12+(C$3/52.18),B12*(1+C$2))</f>
        <v>715.08308530191641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</row>
    <row r="13" spans="1:72" x14ac:dyDescent="0.25">
      <c r="A13" s="14"/>
      <c r="B13" s="161">
        <v>707.2732562166093</v>
      </c>
      <c r="C13" s="161">
        <f t="shared" si="1"/>
        <v>716.85547162481168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</row>
    <row r="14" spans="1:72" x14ac:dyDescent="0.25">
      <c r="A14" s="14"/>
      <c r="B14" s="161">
        <v>710.01000406126525</v>
      </c>
      <c r="C14" s="161">
        <f t="shared" si="1"/>
        <v>719.59221946946764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</row>
    <row r="15" spans="1:72" x14ac:dyDescent="0.25">
      <c r="A15" s="14"/>
      <c r="B15" s="161">
        <v>712.6783332098048</v>
      </c>
      <c r="C15" s="161">
        <f t="shared" si="1"/>
        <v>722.26054861800719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</row>
    <row r="16" spans="1:72" x14ac:dyDescent="0.25">
      <c r="A16" s="14"/>
      <c r="B16" s="161">
        <v>715.38087170640244</v>
      </c>
      <c r="C16" s="161">
        <f t="shared" si="1"/>
        <v>724.96308711460483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</row>
    <row r="17" spans="1:71" s="25" customFormat="1" x14ac:dyDescent="0.2">
      <c r="A17" s="58"/>
    </row>
    <row r="18" spans="1:71" s="25" customFormat="1" x14ac:dyDescent="0.25">
      <c r="A18" s="14" t="s">
        <v>311</v>
      </c>
      <c r="B18" s="161">
        <v>631.15895173562819</v>
      </c>
      <c r="C18" s="161">
        <f t="shared" ref="C18:C22" si="2">IF(B18*C$2&lt;(C$3/52.18),B18+(C$3/52.18),B18*(1+C$2))</f>
        <v>640.74116714383058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</row>
    <row r="19" spans="1:71" s="25" customFormat="1" x14ac:dyDescent="0.25">
      <c r="A19" s="14"/>
      <c r="B19" s="161">
        <v>645.91844209654289</v>
      </c>
      <c r="C19" s="161">
        <f t="shared" si="2"/>
        <v>655.50065750474528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</row>
    <row r="20" spans="1:71" s="25" customFormat="1" x14ac:dyDescent="0.25">
      <c r="A20" s="58"/>
      <c r="B20" s="161">
        <v>692.55001875497146</v>
      </c>
      <c r="C20" s="161">
        <f t="shared" si="2"/>
        <v>702.13223416317385</v>
      </c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</row>
    <row r="21" spans="1:71" s="25" customFormat="1" x14ac:dyDescent="0.25">
      <c r="A21" s="58"/>
      <c r="B21" s="161">
        <v>697.48992238144592</v>
      </c>
      <c r="C21" s="161">
        <f t="shared" si="2"/>
        <v>707.07213778964831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</row>
    <row r="22" spans="1:71" s="25" customFormat="1" x14ac:dyDescent="0.25">
      <c r="B22" s="161">
        <v>699.51220097898988</v>
      </c>
      <c r="C22" s="161">
        <f t="shared" si="2"/>
        <v>709.09441638719227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</row>
    <row r="23" spans="1:71" s="25" customFormat="1" x14ac:dyDescent="0.25">
      <c r="B23" s="161">
        <v>701.43502325206464</v>
      </c>
      <c r="C23" s="161">
        <f t="shared" ref="C23:C86" si="3">IF(B23*C$2&lt;(C$3/52.18),B23+(C$3/52.18),B23*(1+C$2))</f>
        <v>711.01723866026703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</row>
    <row r="24" spans="1:71" s="25" customFormat="1" x14ac:dyDescent="0.25">
      <c r="B24" s="161">
        <v>703.39099763329568</v>
      </c>
      <c r="C24" s="161">
        <f t="shared" si="3"/>
        <v>712.97321304149807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</row>
    <row r="25" spans="1:71" s="25" customFormat="1" x14ac:dyDescent="0.25">
      <c r="B25" s="161">
        <v>705.5016818525902</v>
      </c>
      <c r="C25" s="161">
        <f t="shared" si="3"/>
        <v>715.08389726079258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</row>
    <row r="26" spans="1:71" s="25" customFormat="1" x14ac:dyDescent="0.25">
      <c r="A26" s="58"/>
      <c r="B26" s="161">
        <v>705.5016818525902</v>
      </c>
      <c r="C26" s="161">
        <f t="shared" si="3"/>
        <v>715.08389726079258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</row>
    <row r="27" spans="1:71" s="25" customFormat="1" x14ac:dyDescent="0.25">
      <c r="A27" s="58"/>
      <c r="B27" s="161">
        <v>705.5016818525902</v>
      </c>
      <c r="C27" s="161">
        <f t="shared" si="3"/>
        <v>715.08389726079258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</row>
    <row r="28" spans="1:71" s="25" customFormat="1" x14ac:dyDescent="0.25">
      <c r="A28" s="58"/>
      <c r="B28" s="161">
        <v>705.5016818525902</v>
      </c>
      <c r="C28" s="161">
        <f t="shared" si="3"/>
        <v>715.08389726079258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</row>
    <row r="29" spans="1:71" s="25" customFormat="1" x14ac:dyDescent="0.25">
      <c r="A29" s="58"/>
      <c r="B29" s="161">
        <v>707.27024579398039</v>
      </c>
      <c r="C29" s="161">
        <f t="shared" si="3"/>
        <v>716.85246120218278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</row>
    <row r="30" spans="1:71" s="25" customFormat="1" x14ac:dyDescent="0.25">
      <c r="A30" s="58"/>
      <c r="B30" s="161">
        <v>710.00968345516321</v>
      </c>
      <c r="C30" s="161">
        <f t="shared" si="3"/>
        <v>719.5918988633656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</row>
    <row r="31" spans="1:71" s="25" customFormat="1" x14ac:dyDescent="0.25">
      <c r="A31" s="58"/>
      <c r="B31" s="161">
        <v>712.68367710158532</v>
      </c>
      <c r="C31" s="161">
        <f t="shared" si="3"/>
        <v>722.2658925097877</v>
      </c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</row>
    <row r="32" spans="1:71" s="25" customFormat="1" x14ac:dyDescent="0.25">
      <c r="A32" s="58"/>
      <c r="B32" s="161">
        <v>715.38625188456172</v>
      </c>
      <c r="C32" s="161">
        <f t="shared" si="3"/>
        <v>724.9684672927641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</row>
    <row r="33" spans="1:71" s="92" customFormat="1" x14ac:dyDescent="0.2">
      <c r="A33" s="261"/>
    </row>
    <row r="34" spans="1:71" s="25" customFormat="1" x14ac:dyDescent="0.25">
      <c r="A34" s="262" t="s">
        <v>53</v>
      </c>
      <c r="B34" s="161">
        <v>693.14297097001031</v>
      </c>
      <c r="C34" s="161">
        <f t="shared" si="3"/>
        <v>702.7251863782127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</row>
    <row r="35" spans="1:71" x14ac:dyDescent="0.25">
      <c r="A35" s="14" t="s">
        <v>51</v>
      </c>
      <c r="B35" s="161">
        <v>698.08382711005606</v>
      </c>
      <c r="C35" s="161">
        <f t="shared" si="3"/>
        <v>707.66604251825845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</row>
    <row r="36" spans="1:71" x14ac:dyDescent="0.25">
      <c r="A36" s="72" t="s">
        <v>75</v>
      </c>
      <c r="B36" s="161">
        <v>700.1108450136644</v>
      </c>
      <c r="C36" s="161">
        <f t="shared" si="3"/>
        <v>709.69306042186679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</row>
    <row r="37" spans="1:71" x14ac:dyDescent="0.25">
      <c r="A37" s="11" t="s">
        <v>293</v>
      </c>
      <c r="B37" s="161">
        <v>702.10331147573424</v>
      </c>
      <c r="C37" s="161">
        <f t="shared" si="3"/>
        <v>711.68552688393663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</row>
    <row r="38" spans="1:71" x14ac:dyDescent="0.25">
      <c r="A38" s="14" t="s">
        <v>192</v>
      </c>
      <c r="B38" s="161">
        <v>703.95757217164874</v>
      </c>
      <c r="C38" s="161">
        <f t="shared" si="3"/>
        <v>713.53978757985112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</row>
    <row r="39" spans="1:71" x14ac:dyDescent="0.25">
      <c r="A39" s="14"/>
      <c r="B39" s="161">
        <v>703.95757217164874</v>
      </c>
      <c r="C39" s="161">
        <f t="shared" si="3"/>
        <v>713.53978757985112</v>
      </c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</row>
    <row r="40" spans="1:71" x14ac:dyDescent="0.25">
      <c r="A40" s="14"/>
      <c r="B40" s="161">
        <v>703.96045394536645</v>
      </c>
      <c r="C40" s="161">
        <f t="shared" si="3"/>
        <v>713.54266935356884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</row>
    <row r="41" spans="1:71" x14ac:dyDescent="0.25">
      <c r="A41" s="14"/>
      <c r="B41" s="161">
        <v>703.96045394536645</v>
      </c>
      <c r="C41" s="161">
        <f t="shared" si="3"/>
        <v>713.54266935356884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</row>
    <row r="42" spans="1:71" x14ac:dyDescent="0.25">
      <c r="A42" s="14"/>
      <c r="B42" s="161">
        <v>705.67520124136661</v>
      </c>
      <c r="C42" s="161">
        <f t="shared" si="3"/>
        <v>715.257416649569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</row>
    <row r="43" spans="1:71" x14ac:dyDescent="0.25">
      <c r="A43" s="14"/>
      <c r="B43" s="161">
        <v>707.78648384956659</v>
      </c>
      <c r="C43" s="161">
        <f t="shared" si="3"/>
        <v>717.36869925776898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</row>
    <row r="44" spans="1:71" x14ac:dyDescent="0.25">
      <c r="A44" s="14"/>
      <c r="B44" s="161">
        <v>710.55735363019642</v>
      </c>
      <c r="C44" s="161">
        <f t="shared" si="3"/>
        <v>720.1395690383988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</row>
    <row r="45" spans="1:71" x14ac:dyDescent="0.25">
      <c r="A45" s="14"/>
      <c r="B45" s="161">
        <v>713.23708589475541</v>
      </c>
      <c r="C45" s="161">
        <f t="shared" si="3"/>
        <v>722.8193013029578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</row>
    <row r="46" spans="1:71" x14ac:dyDescent="0.25">
      <c r="A46" s="14"/>
      <c r="B46" s="161">
        <v>715.91681815931395</v>
      </c>
      <c r="C46" s="161">
        <f t="shared" si="3"/>
        <v>725.49903356751634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</row>
    <row r="47" spans="1:71" s="25" customFormat="1" x14ac:dyDescent="0.2">
      <c r="A47" s="58"/>
    </row>
    <row r="48" spans="1:71" s="25" customFormat="1" x14ac:dyDescent="0.25">
      <c r="A48" s="14" t="s">
        <v>311</v>
      </c>
      <c r="B48" s="161">
        <v>631.68240607494079</v>
      </c>
      <c r="C48" s="161">
        <f t="shared" si="3"/>
        <v>641.26462148314317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</row>
    <row r="49" spans="1:71" s="25" customFormat="1" x14ac:dyDescent="0.25">
      <c r="A49" s="58"/>
      <c r="B49" s="161">
        <v>646.43549049869068</v>
      </c>
      <c r="C49" s="161">
        <f t="shared" si="3"/>
        <v>656.01770590689307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</row>
    <row r="50" spans="1:71" s="25" customFormat="1" x14ac:dyDescent="0.25">
      <c r="A50" s="58"/>
      <c r="B50" s="161">
        <v>693.13570599906916</v>
      </c>
      <c r="C50" s="161">
        <f t="shared" si="3"/>
        <v>702.71792140727155</v>
      </c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</row>
    <row r="51" spans="1:71" s="25" customFormat="1" x14ac:dyDescent="0.25">
      <c r="A51" s="58"/>
      <c r="B51" s="161">
        <v>698.08666032826227</v>
      </c>
      <c r="C51" s="161">
        <f t="shared" si="3"/>
        <v>707.66887573646466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</row>
    <row r="52" spans="1:71" s="25" customFormat="1" x14ac:dyDescent="0.25">
      <c r="A52" s="58"/>
      <c r="B52" s="161">
        <v>700.10893892580611</v>
      </c>
      <c r="C52" s="161">
        <f t="shared" si="3"/>
        <v>709.6911543340085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</row>
    <row r="53" spans="1:71" s="25" customFormat="1" x14ac:dyDescent="0.25">
      <c r="A53" s="58"/>
      <c r="B53" s="161">
        <v>702.10504791062885</v>
      </c>
      <c r="C53" s="161">
        <f t="shared" si="3"/>
        <v>711.68726331883124</v>
      </c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</row>
    <row r="54" spans="1:71" s="25" customFormat="1" x14ac:dyDescent="0.25">
      <c r="A54" s="58"/>
      <c r="B54" s="161">
        <v>703.96045394536645</v>
      </c>
      <c r="C54" s="161">
        <f t="shared" si="3"/>
        <v>713.54266935356884</v>
      </c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</row>
    <row r="55" spans="1:71" s="25" customFormat="1" x14ac:dyDescent="0.25">
      <c r="A55" s="58"/>
      <c r="B55" s="161">
        <v>703.96045394536645</v>
      </c>
      <c r="C55" s="161">
        <f t="shared" si="3"/>
        <v>713.54266935356884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</row>
    <row r="56" spans="1:71" s="25" customFormat="1" x14ac:dyDescent="0.25">
      <c r="A56" s="58"/>
      <c r="B56" s="161">
        <v>703.96045394536645</v>
      </c>
      <c r="C56" s="161">
        <f t="shared" si="3"/>
        <v>713.54266935356884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</row>
    <row r="57" spans="1:71" s="25" customFormat="1" x14ac:dyDescent="0.25">
      <c r="A57" s="58"/>
      <c r="B57" s="161">
        <v>703.96045394536645</v>
      </c>
      <c r="C57" s="161">
        <f t="shared" si="3"/>
        <v>713.54266935356884</v>
      </c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</row>
    <row r="58" spans="1:71" s="25" customFormat="1" x14ac:dyDescent="0.25">
      <c r="A58" s="58"/>
      <c r="B58" s="161">
        <v>705.67281748017047</v>
      </c>
      <c r="C58" s="161">
        <f t="shared" si="3"/>
        <v>715.25503288837285</v>
      </c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</row>
    <row r="59" spans="1:71" s="25" customFormat="1" x14ac:dyDescent="0.25">
      <c r="A59" s="58"/>
      <c r="B59" s="161">
        <v>707.78313097666819</v>
      </c>
      <c r="C59" s="161">
        <f t="shared" si="3"/>
        <v>717.36534638487058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</row>
    <row r="60" spans="1:71" s="25" customFormat="1" x14ac:dyDescent="0.25">
      <c r="A60" s="58"/>
      <c r="B60" s="161">
        <v>710.55300487336046</v>
      </c>
      <c r="C60" s="161">
        <f t="shared" si="3"/>
        <v>720.13522028156285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</row>
    <row r="61" spans="1:71" s="25" customFormat="1" x14ac:dyDescent="0.25">
      <c r="A61" s="58"/>
      <c r="B61" s="161">
        <v>713.23765188092352</v>
      </c>
      <c r="C61" s="161">
        <f t="shared" si="3"/>
        <v>722.81986728912591</v>
      </c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</row>
    <row r="62" spans="1:71" s="25" customFormat="1" x14ac:dyDescent="0.25">
      <c r="A62" s="58"/>
      <c r="B62" s="161">
        <v>715.91164552734563</v>
      </c>
      <c r="C62" s="161">
        <f t="shared" si="3"/>
        <v>725.49386093554801</v>
      </c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</row>
    <row r="63" spans="1:71" s="92" customFormat="1" x14ac:dyDescent="0.2">
      <c r="A63" s="261"/>
    </row>
    <row r="64" spans="1:71" s="25" customFormat="1" x14ac:dyDescent="0.25">
      <c r="A64" s="263" t="s">
        <v>295</v>
      </c>
      <c r="B64" s="161">
        <v>700.11594805013033</v>
      </c>
      <c r="C64" s="161">
        <f t="shared" si="3"/>
        <v>709.69816345833271</v>
      </c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</row>
    <row r="65" spans="1:71" x14ac:dyDescent="0.25">
      <c r="A65" s="58" t="s">
        <v>313</v>
      </c>
      <c r="B65" s="161">
        <v>702.05082877630207</v>
      </c>
      <c r="C65" s="161">
        <f t="shared" si="3"/>
        <v>711.63304418450446</v>
      </c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</row>
    <row r="66" spans="1:71" x14ac:dyDescent="0.25">
      <c r="A66" s="14" t="s">
        <v>312</v>
      </c>
      <c r="B66" s="161">
        <v>703.96267520811455</v>
      </c>
      <c r="C66" s="161">
        <f t="shared" si="3"/>
        <v>713.54489061631693</v>
      </c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</row>
    <row r="67" spans="1:71" x14ac:dyDescent="0.25">
      <c r="A67" s="14"/>
      <c r="B67" s="161">
        <v>703.96267520811455</v>
      </c>
      <c r="C67" s="161">
        <f t="shared" si="3"/>
        <v>713.54489061631693</v>
      </c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</row>
    <row r="68" spans="1:71" x14ac:dyDescent="0.25">
      <c r="A68" s="14"/>
      <c r="B68" s="161">
        <v>703.96267520811455</v>
      </c>
      <c r="C68" s="161">
        <f t="shared" si="3"/>
        <v>713.54489061631693</v>
      </c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</row>
    <row r="69" spans="1:71" x14ac:dyDescent="0.25">
      <c r="A69" s="14"/>
      <c r="B69" s="161">
        <v>703.96267520811455</v>
      </c>
      <c r="C69" s="161">
        <f t="shared" si="3"/>
        <v>713.54489061631693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</row>
    <row r="70" spans="1:71" x14ac:dyDescent="0.25">
      <c r="A70" s="14"/>
      <c r="B70" s="161">
        <v>705.68187248524612</v>
      </c>
      <c r="C70" s="161">
        <f t="shared" si="3"/>
        <v>715.2640878934485</v>
      </c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</row>
    <row r="71" spans="1:71" x14ac:dyDescent="0.25">
      <c r="A71" s="14"/>
      <c r="B71" s="161">
        <v>707.7914489488345</v>
      </c>
      <c r="C71" s="161">
        <f t="shared" si="3"/>
        <v>717.37366435703689</v>
      </c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</row>
    <row r="72" spans="1:71" x14ac:dyDescent="0.25">
      <c r="A72" s="14"/>
      <c r="B72" s="161">
        <v>710.56240614154899</v>
      </c>
      <c r="C72" s="161">
        <f t="shared" si="3"/>
        <v>720.14462154975138</v>
      </c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</row>
    <row r="73" spans="1:71" x14ac:dyDescent="0.25">
      <c r="A73" s="14"/>
      <c r="B73" s="161">
        <v>713.24213840610787</v>
      </c>
      <c r="C73" s="161">
        <f t="shared" si="3"/>
        <v>722.82435381431026</v>
      </c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</row>
    <row r="74" spans="1:71" x14ac:dyDescent="0.25">
      <c r="A74" s="14"/>
      <c r="B74" s="161">
        <v>715.92187067066652</v>
      </c>
      <c r="C74" s="161">
        <f t="shared" si="3"/>
        <v>725.50408607886891</v>
      </c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</row>
    <row r="75" spans="1:71" x14ac:dyDescent="0.25">
      <c r="A75" s="14"/>
      <c r="B75" s="161">
        <v>718.62440916726439</v>
      </c>
      <c r="C75" s="161">
        <f t="shared" si="3"/>
        <v>728.20662457546678</v>
      </c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</row>
    <row r="76" spans="1:71" x14ac:dyDescent="0.25">
      <c r="A76" s="14"/>
      <c r="B76" s="161">
        <v>721.32694766386192</v>
      </c>
      <c r="C76" s="161">
        <f t="shared" si="3"/>
        <v>730.9091630720643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</row>
    <row r="77" spans="1:71" s="25" customFormat="1" x14ac:dyDescent="0.2">
      <c r="A77" s="58"/>
    </row>
    <row r="78" spans="1:71" s="25" customFormat="1" x14ac:dyDescent="0.25">
      <c r="A78" s="58" t="s">
        <v>314</v>
      </c>
      <c r="B78" s="161">
        <v>637.9573288645056</v>
      </c>
      <c r="C78" s="161">
        <f t="shared" si="3"/>
        <v>647.53954427270799</v>
      </c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</row>
    <row r="79" spans="1:71" s="25" customFormat="1" x14ac:dyDescent="0.25">
      <c r="A79" s="14" t="s">
        <v>312</v>
      </c>
      <c r="B79" s="161">
        <v>650.56267835064216</v>
      </c>
      <c r="C79" s="161">
        <f t="shared" si="3"/>
        <v>660.14489375884455</v>
      </c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</row>
    <row r="80" spans="1:71" s="25" customFormat="1" x14ac:dyDescent="0.25">
      <c r="A80" s="58"/>
      <c r="B80" s="161">
        <v>700.11404196227215</v>
      </c>
      <c r="C80" s="161">
        <f t="shared" si="3"/>
        <v>709.69625737047454</v>
      </c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</row>
    <row r="81" spans="1:71" s="25" customFormat="1" x14ac:dyDescent="0.25">
      <c r="A81" s="58"/>
      <c r="B81" s="161">
        <v>702.04791493806556</v>
      </c>
      <c r="C81" s="161">
        <f t="shared" si="3"/>
        <v>711.63013034626795</v>
      </c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</row>
    <row r="82" spans="1:71" s="25" customFormat="1" x14ac:dyDescent="0.25">
      <c r="A82" s="58"/>
      <c r="B82" s="161">
        <v>703.970976722302</v>
      </c>
      <c r="C82" s="161">
        <f t="shared" si="3"/>
        <v>713.55319213050439</v>
      </c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</row>
    <row r="83" spans="1:71" s="25" customFormat="1" x14ac:dyDescent="0.25">
      <c r="A83" s="58"/>
      <c r="B83" s="161">
        <v>703.970976722302</v>
      </c>
      <c r="C83" s="161">
        <f t="shared" si="3"/>
        <v>713.55319213050439</v>
      </c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</row>
    <row r="84" spans="1:71" s="25" customFormat="1" x14ac:dyDescent="0.25">
      <c r="A84" s="58"/>
      <c r="B84" s="161">
        <v>703.970976722302</v>
      </c>
      <c r="C84" s="161">
        <f t="shared" si="3"/>
        <v>713.55319213050439</v>
      </c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</row>
    <row r="85" spans="1:71" s="25" customFormat="1" x14ac:dyDescent="0.25">
      <c r="A85" s="58"/>
      <c r="B85" s="161">
        <v>703.970976722302</v>
      </c>
      <c r="C85" s="161">
        <f t="shared" si="3"/>
        <v>713.55319213050439</v>
      </c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</row>
    <row r="86" spans="1:71" s="25" customFormat="1" x14ac:dyDescent="0.25">
      <c r="A86" s="58"/>
      <c r="B86" s="161">
        <v>705.67786999152304</v>
      </c>
      <c r="C86" s="161">
        <f t="shared" si="3"/>
        <v>715.26008539972543</v>
      </c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</row>
    <row r="87" spans="1:71" s="25" customFormat="1" x14ac:dyDescent="0.25">
      <c r="A87" s="58"/>
      <c r="B87" s="161">
        <v>707.79936191760555</v>
      </c>
      <c r="C87" s="161">
        <f t="shared" ref="C87:C92" si="4">IF(B87*C$2&lt;(C$3/52.18),B87+(C$3/52.18),B87*(1+C$2))</f>
        <v>717.38157732580794</v>
      </c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</row>
    <row r="88" spans="1:71" s="25" customFormat="1" x14ac:dyDescent="0.25">
      <c r="A88" s="58"/>
      <c r="B88" s="161">
        <v>710.55805738471292</v>
      </c>
      <c r="C88" s="161">
        <f t="shared" si="4"/>
        <v>720.14027279291531</v>
      </c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</row>
    <row r="89" spans="1:71" s="25" customFormat="1" x14ac:dyDescent="0.25">
      <c r="A89" s="58"/>
      <c r="B89" s="161">
        <v>713.24270439227587</v>
      </c>
      <c r="C89" s="161">
        <f t="shared" si="4"/>
        <v>722.82491980047826</v>
      </c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</row>
    <row r="90" spans="1:71" s="25" customFormat="1" x14ac:dyDescent="0.25">
      <c r="A90" s="58"/>
      <c r="B90" s="161">
        <v>715.92787646828299</v>
      </c>
      <c r="C90" s="161">
        <f t="shared" si="4"/>
        <v>725.51009187648538</v>
      </c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</row>
    <row r="91" spans="1:71" s="25" customFormat="1" x14ac:dyDescent="0.25">
      <c r="A91" s="58"/>
      <c r="B91" s="161">
        <v>718.62265176854248</v>
      </c>
      <c r="C91" s="161">
        <f t="shared" si="4"/>
        <v>728.20486717674487</v>
      </c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</row>
    <row r="92" spans="1:71" s="25" customFormat="1" x14ac:dyDescent="0.25">
      <c r="A92" s="58"/>
      <c r="B92" s="161">
        <v>721.31980135956962</v>
      </c>
      <c r="C92" s="161">
        <f t="shared" si="4"/>
        <v>730.90201676777201</v>
      </c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</row>
    <row r="93" spans="1:71" s="92" customFormat="1" x14ac:dyDescent="0.2">
      <c r="A93" s="261"/>
    </row>
    <row r="94" spans="1:71" s="25" customFormat="1" x14ac:dyDescent="0.25">
      <c r="A94" s="263" t="s">
        <v>295</v>
      </c>
      <c r="B94" s="161">
        <v>708.55783201290001</v>
      </c>
      <c r="C94" s="161">
        <f t="shared" ref="C94:C100" si="5">IF(B94*C$2&lt;(C$3/52.18),B94+(C$3/52.18),B94*(1+C$2))</f>
        <v>718.14004742110239</v>
      </c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</row>
    <row r="95" spans="1:71" x14ac:dyDescent="0.25">
      <c r="A95" s="58" t="s">
        <v>316</v>
      </c>
      <c r="B95" s="161">
        <v>727.42998902500585</v>
      </c>
      <c r="C95" s="161">
        <f t="shared" si="5"/>
        <v>737.01220443320824</v>
      </c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</row>
    <row r="96" spans="1:71" x14ac:dyDescent="0.25">
      <c r="A96" s="14" t="s">
        <v>312</v>
      </c>
      <c r="B96" s="161">
        <v>737.93427609113837</v>
      </c>
      <c r="C96" s="161">
        <f t="shared" si="5"/>
        <v>747.51649149934076</v>
      </c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</row>
    <row r="97" spans="1:71" x14ac:dyDescent="0.25">
      <c r="A97" s="14"/>
      <c r="B97" s="161">
        <v>750.41529859993364</v>
      </c>
      <c r="C97" s="161">
        <f t="shared" si="5"/>
        <v>759.99751400813602</v>
      </c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</row>
    <row r="98" spans="1:71" x14ac:dyDescent="0.25">
      <c r="A98" s="14"/>
      <c r="B98" s="161">
        <v>755.98900908494602</v>
      </c>
      <c r="C98" s="161">
        <f t="shared" si="5"/>
        <v>765.57122449314841</v>
      </c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</row>
    <row r="99" spans="1:71" x14ac:dyDescent="0.25">
      <c r="A99" s="14"/>
      <c r="B99" s="161">
        <v>768.45755057123256</v>
      </c>
      <c r="C99" s="161">
        <f t="shared" si="5"/>
        <v>778.03976597943495</v>
      </c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</row>
    <row r="100" spans="1:71" x14ac:dyDescent="0.25">
      <c r="A100" s="14"/>
      <c r="B100" s="161">
        <v>780.77915638343859</v>
      </c>
      <c r="C100" s="161">
        <f t="shared" si="5"/>
        <v>790.36137179164098</v>
      </c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</row>
    <row r="101" spans="1:71" s="25" customFormat="1" x14ac:dyDescent="0.2"/>
    <row r="102" spans="1:71" s="25" customFormat="1" x14ac:dyDescent="0.25">
      <c r="A102" s="58" t="s">
        <v>315</v>
      </c>
      <c r="B102" s="161">
        <v>651.42382406557442</v>
      </c>
      <c r="C102" s="161">
        <f t="shared" ref="C102:C110" si="6">IF(B102*C$2&lt;(C$3/52.18),B102+(C$3/52.18),B102*(1+C$2))</f>
        <v>661.00603947377681</v>
      </c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1"/>
      <c r="BP102" s="161"/>
      <c r="BQ102" s="161"/>
      <c r="BR102" s="161"/>
      <c r="BS102" s="161"/>
    </row>
    <row r="103" spans="1:71" s="25" customFormat="1" x14ac:dyDescent="0.25">
      <c r="A103" s="14" t="s">
        <v>312</v>
      </c>
      <c r="B103" s="161">
        <v>686.58567440487354</v>
      </c>
      <c r="C103" s="161">
        <f t="shared" si="6"/>
        <v>696.16788981307593</v>
      </c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</row>
    <row r="104" spans="1:71" s="25" customFormat="1" x14ac:dyDescent="0.25">
      <c r="B104" s="161">
        <v>708.55783201290001</v>
      </c>
      <c r="C104" s="161">
        <f t="shared" si="6"/>
        <v>718.14004742110239</v>
      </c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</row>
    <row r="105" spans="1:71" s="25" customFormat="1" x14ac:dyDescent="0.25">
      <c r="B105" s="161">
        <v>727.42998902500585</v>
      </c>
      <c r="C105" s="161">
        <f t="shared" si="6"/>
        <v>737.01220443320824</v>
      </c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</row>
    <row r="106" spans="1:71" s="25" customFormat="1" x14ac:dyDescent="0.25">
      <c r="B106" s="161">
        <v>737.93427609113837</v>
      </c>
      <c r="C106" s="161">
        <f t="shared" si="6"/>
        <v>747.51649149934076</v>
      </c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</row>
    <row r="107" spans="1:71" s="25" customFormat="1" x14ac:dyDescent="0.25">
      <c r="B107" s="161">
        <v>750.42642141544081</v>
      </c>
      <c r="C107" s="161">
        <f t="shared" si="6"/>
        <v>760.0086368236432</v>
      </c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</row>
    <row r="108" spans="1:71" s="25" customFormat="1" x14ac:dyDescent="0.25">
      <c r="B108" s="161">
        <v>755.98900908494602</v>
      </c>
      <c r="C108" s="161">
        <f t="shared" si="6"/>
        <v>765.57122449314841</v>
      </c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</row>
    <row r="109" spans="1:71" s="25" customFormat="1" x14ac:dyDescent="0.25">
      <c r="B109" s="161">
        <v>768.45755057123256</v>
      </c>
      <c r="C109" s="161">
        <f t="shared" si="6"/>
        <v>778.03976597943495</v>
      </c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</row>
    <row r="110" spans="1:71" s="25" customFormat="1" x14ac:dyDescent="0.25">
      <c r="B110" s="161">
        <v>780.77915638343859</v>
      </c>
      <c r="C110" s="161">
        <f t="shared" si="6"/>
        <v>790.36137179164098</v>
      </c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</row>
    <row r="111" spans="1:71" s="92" customFormat="1" x14ac:dyDescent="0.2"/>
    <row r="112" spans="1:71" s="25" customFormat="1" x14ac:dyDescent="0.25">
      <c r="A112" s="263" t="s">
        <v>295</v>
      </c>
      <c r="B112" s="161">
        <v>674.92794716835965</v>
      </c>
      <c r="C112" s="161">
        <f t="shared" ref="C112:C120" si="7">IF(B112*C$2&lt;(C$3/52.18),B112+(C$3/52.18),B112*(1+C$2))</f>
        <v>684.51016257656204</v>
      </c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</row>
    <row r="113" spans="1:71" x14ac:dyDescent="0.25">
      <c r="A113" s="58" t="s">
        <v>210</v>
      </c>
      <c r="B113" s="161">
        <v>680.21431772379299</v>
      </c>
      <c r="C113" s="161">
        <f t="shared" si="7"/>
        <v>689.79653313199537</v>
      </c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</row>
    <row r="114" spans="1:71" x14ac:dyDescent="0.25">
      <c r="A114" s="14" t="s">
        <v>312</v>
      </c>
      <c r="B114" s="161">
        <v>685.54675686794462</v>
      </c>
      <c r="C114" s="161">
        <f t="shared" si="7"/>
        <v>695.12897227614701</v>
      </c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</row>
    <row r="115" spans="1:71" x14ac:dyDescent="0.25">
      <c r="A115" s="14"/>
      <c r="B115" s="161">
        <v>690.79857598183935</v>
      </c>
      <c r="C115" s="161">
        <f t="shared" si="7"/>
        <v>700.38079139004174</v>
      </c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</row>
    <row r="116" spans="1:71" x14ac:dyDescent="0.25">
      <c r="A116" s="14"/>
      <c r="B116" s="161">
        <v>696.21163515624812</v>
      </c>
      <c r="C116" s="161">
        <f t="shared" si="7"/>
        <v>705.79385056445051</v>
      </c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</row>
    <row r="117" spans="1:71" x14ac:dyDescent="0.25">
      <c r="A117" s="14"/>
      <c r="B117" s="161">
        <v>701.53255715322052</v>
      </c>
      <c r="C117" s="161">
        <f t="shared" si="7"/>
        <v>711.11477256142291</v>
      </c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</row>
    <row r="118" spans="1:71" x14ac:dyDescent="0.25">
      <c r="A118" s="14"/>
      <c r="B118" s="161">
        <v>701.53255715322052</v>
      </c>
      <c r="C118" s="161">
        <f t="shared" si="7"/>
        <v>711.11477256142291</v>
      </c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1"/>
      <c r="BP118" s="161"/>
      <c r="BQ118" s="161"/>
      <c r="BR118" s="161"/>
      <c r="BS118" s="161"/>
    </row>
    <row r="119" spans="1:71" x14ac:dyDescent="0.25">
      <c r="A119" s="14"/>
      <c r="B119" s="161">
        <v>705.7160818333042</v>
      </c>
      <c r="C119" s="161">
        <f t="shared" si="7"/>
        <v>715.29829724150659</v>
      </c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</row>
    <row r="120" spans="1:71" x14ac:dyDescent="0.25">
      <c r="A120" s="14"/>
      <c r="B120" s="161">
        <v>710.95011208620849</v>
      </c>
      <c r="C120" s="161">
        <f t="shared" si="7"/>
        <v>720.53232749441088</v>
      </c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</row>
    <row r="121" spans="1:71" s="25" customFormat="1" x14ac:dyDescent="0.2">
      <c r="A121" s="58"/>
    </row>
    <row r="122" spans="1:71" s="25" customFormat="1" x14ac:dyDescent="0.25">
      <c r="A122" s="58" t="s">
        <v>318</v>
      </c>
      <c r="B122" s="161">
        <v>615.28064192524516</v>
      </c>
      <c r="C122" s="161">
        <f t="shared" ref="C122:C132" si="8">IF(B122*C$2&lt;(C$3/52.18),B122+(C$3/52.18),B122*(1+C$2))</f>
        <v>624.86285733344755</v>
      </c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</row>
    <row r="123" spans="1:71" s="25" customFormat="1" x14ac:dyDescent="0.25">
      <c r="A123" s="14" t="s">
        <v>312</v>
      </c>
      <c r="B123" s="161">
        <v>636.81770715108473</v>
      </c>
      <c r="C123" s="161">
        <f t="shared" si="8"/>
        <v>646.39992255928712</v>
      </c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</row>
    <row r="124" spans="1:71" s="25" customFormat="1" x14ac:dyDescent="0.25">
      <c r="A124" s="58"/>
      <c r="B124" s="161">
        <v>674.92794716835965</v>
      </c>
      <c r="C124" s="161">
        <f t="shared" si="8"/>
        <v>684.51016257656204</v>
      </c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</row>
    <row r="125" spans="1:71" s="25" customFormat="1" x14ac:dyDescent="0.25">
      <c r="A125" s="58"/>
      <c r="B125" s="161">
        <v>680.21431772379299</v>
      </c>
      <c r="C125" s="161">
        <f t="shared" si="8"/>
        <v>689.79653313199537</v>
      </c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1"/>
      <c r="BP125" s="161"/>
      <c r="BQ125" s="161"/>
      <c r="BR125" s="161"/>
      <c r="BS125" s="161"/>
    </row>
    <row r="126" spans="1:71" s="25" customFormat="1" x14ac:dyDescent="0.25">
      <c r="A126" s="58"/>
      <c r="B126" s="161">
        <v>685.54675686794462</v>
      </c>
      <c r="C126" s="161">
        <f t="shared" si="8"/>
        <v>695.12897227614701</v>
      </c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1"/>
      <c r="BP126" s="161"/>
      <c r="BQ126" s="161"/>
      <c r="BR126" s="161"/>
      <c r="BS126" s="161"/>
    </row>
    <row r="127" spans="1:71" s="25" customFormat="1" x14ac:dyDescent="0.25">
      <c r="A127" s="58"/>
      <c r="B127" s="161">
        <v>690.79857598183935</v>
      </c>
      <c r="C127" s="161">
        <f t="shared" si="8"/>
        <v>700.38079139004174</v>
      </c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</row>
    <row r="128" spans="1:71" s="25" customFormat="1" x14ac:dyDescent="0.25">
      <c r="A128" s="58"/>
      <c r="B128" s="161">
        <v>696.21163515624812</v>
      </c>
      <c r="C128" s="161">
        <f t="shared" si="8"/>
        <v>705.79385056445051</v>
      </c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</row>
    <row r="129" spans="1:71" s="25" customFormat="1" x14ac:dyDescent="0.25">
      <c r="A129" s="58"/>
      <c r="B129" s="161">
        <v>701.53255715322052</v>
      </c>
      <c r="C129" s="161">
        <f t="shared" si="8"/>
        <v>711.11477256142291</v>
      </c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</row>
    <row r="130" spans="1:71" s="25" customFormat="1" x14ac:dyDescent="0.25">
      <c r="A130" s="58"/>
      <c r="B130" s="161">
        <v>701.53255715322052</v>
      </c>
      <c r="C130" s="161">
        <f t="shared" si="8"/>
        <v>711.11477256142291</v>
      </c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</row>
    <row r="131" spans="1:71" s="25" customFormat="1" x14ac:dyDescent="0.25">
      <c r="A131" s="58"/>
      <c r="B131" s="161">
        <v>705.7160818333042</v>
      </c>
      <c r="C131" s="161">
        <f t="shared" si="8"/>
        <v>715.29829724150659</v>
      </c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</row>
    <row r="132" spans="1:71" s="25" customFormat="1" x14ac:dyDescent="0.25">
      <c r="A132" s="58"/>
      <c r="B132" s="161">
        <v>710.95011208620849</v>
      </c>
      <c r="C132" s="161">
        <f t="shared" si="8"/>
        <v>720.53232749441088</v>
      </c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</row>
    <row r="133" spans="1:71" s="187" customFormat="1" ht="16.5" thickBot="1" x14ac:dyDescent="0.25">
      <c r="A133" s="228"/>
    </row>
    <row r="134" spans="1:71" s="68" customFormat="1" ht="16.5" thickTop="1" x14ac:dyDescent="0.25">
      <c r="A134" s="155" t="s">
        <v>317</v>
      </c>
      <c r="B134" s="161">
        <v>679.41963456840097</v>
      </c>
      <c r="C134" s="161">
        <f t="shared" ref="C134:C146" si="9">IF(B134*C$2&lt;(C$3/52.18),B134+(C$3/52.18),B134*(1+C$2))</f>
        <v>689.00184997660335</v>
      </c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</row>
    <row r="135" spans="1:71" x14ac:dyDescent="0.25">
      <c r="A135" s="90" t="s">
        <v>320</v>
      </c>
      <c r="B135" s="161">
        <v>684.22228494229137</v>
      </c>
      <c r="C135" s="161">
        <f t="shared" si="9"/>
        <v>693.80450035049375</v>
      </c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61"/>
      <c r="BS135" s="161"/>
    </row>
    <row r="136" spans="1:71" x14ac:dyDescent="0.25">
      <c r="A136" s="14" t="s">
        <v>312</v>
      </c>
      <c r="B136" s="161">
        <v>686.39902575923452</v>
      </c>
      <c r="C136" s="161">
        <f t="shared" si="9"/>
        <v>695.98124116743691</v>
      </c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61"/>
      <c r="BS136" s="161"/>
    </row>
    <row r="137" spans="1:71" x14ac:dyDescent="0.25">
      <c r="A137" s="14"/>
      <c r="B137" s="161">
        <v>688.05749495309601</v>
      </c>
      <c r="C137" s="161">
        <f t="shared" si="9"/>
        <v>697.6397103612984</v>
      </c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1"/>
      <c r="BS137" s="161"/>
    </row>
    <row r="138" spans="1:71" x14ac:dyDescent="0.25">
      <c r="A138" s="14"/>
      <c r="B138" s="161">
        <v>690.03844426798639</v>
      </c>
      <c r="C138" s="161">
        <f t="shared" si="9"/>
        <v>699.62065967618878</v>
      </c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  <c r="BR138" s="161"/>
      <c r="BS138" s="161"/>
    </row>
    <row r="139" spans="1:71" x14ac:dyDescent="0.25">
      <c r="A139" s="14"/>
      <c r="B139" s="161">
        <v>692.24973652646804</v>
      </c>
      <c r="C139" s="161">
        <f t="shared" si="9"/>
        <v>701.83195193467043</v>
      </c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  <c r="BR139" s="161"/>
      <c r="BS139" s="161"/>
    </row>
    <row r="140" spans="1:71" x14ac:dyDescent="0.25">
      <c r="A140" s="14"/>
      <c r="B140" s="161">
        <v>694.28827157725595</v>
      </c>
      <c r="C140" s="161">
        <f t="shared" si="9"/>
        <v>703.87048698545834</v>
      </c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  <c r="AK140" s="161"/>
      <c r="AL140" s="161"/>
      <c r="AM140" s="161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1"/>
      <c r="BM140" s="161"/>
      <c r="BN140" s="161"/>
      <c r="BO140" s="161"/>
      <c r="BP140" s="161"/>
      <c r="BQ140" s="161"/>
      <c r="BR140" s="161"/>
      <c r="BS140" s="161"/>
    </row>
    <row r="141" spans="1:71" x14ac:dyDescent="0.25">
      <c r="A141" s="14"/>
      <c r="B141" s="161">
        <v>696.5801838659952</v>
      </c>
      <c r="C141" s="161">
        <f t="shared" si="9"/>
        <v>706.16239927419758</v>
      </c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1"/>
      <c r="AK141" s="161"/>
      <c r="AL141" s="161"/>
      <c r="AM141" s="161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1"/>
      <c r="BP141" s="161"/>
      <c r="BQ141" s="161"/>
      <c r="BR141" s="161"/>
      <c r="BS141" s="161"/>
    </row>
    <row r="142" spans="1:71" x14ac:dyDescent="0.25">
      <c r="A142" s="14"/>
      <c r="B142" s="161">
        <v>698.42292741472988</v>
      </c>
      <c r="C142" s="161">
        <f t="shared" si="9"/>
        <v>708.00514282293227</v>
      </c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1"/>
      <c r="AK142" s="161"/>
      <c r="AL142" s="161"/>
      <c r="AM142" s="161"/>
      <c r="AN142" s="161"/>
      <c r="AO142" s="161"/>
      <c r="AP142" s="161"/>
      <c r="AQ142" s="161"/>
      <c r="AR142" s="161"/>
      <c r="AS142" s="161"/>
      <c r="AT142" s="161"/>
      <c r="AU142" s="161"/>
      <c r="AV142" s="161"/>
      <c r="AW142" s="161"/>
      <c r="AX142" s="161"/>
      <c r="AY142" s="161"/>
      <c r="AZ142" s="161"/>
      <c r="BA142" s="161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/>
      <c r="BO142" s="161"/>
      <c r="BP142" s="161"/>
      <c r="BQ142" s="161"/>
      <c r="BR142" s="161"/>
      <c r="BS142" s="161"/>
    </row>
    <row r="143" spans="1:71" x14ac:dyDescent="0.25">
      <c r="A143" s="14"/>
      <c r="B143" s="161">
        <v>700.65725396757125</v>
      </c>
      <c r="C143" s="161">
        <f t="shared" si="9"/>
        <v>710.23946937577364</v>
      </c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1"/>
      <c r="AK143" s="161"/>
      <c r="AL143" s="161"/>
      <c r="AM143" s="161"/>
      <c r="AN143" s="161"/>
      <c r="AO143" s="161"/>
      <c r="AP143" s="161"/>
      <c r="AQ143" s="161"/>
      <c r="AR143" s="161"/>
      <c r="AS143" s="161"/>
      <c r="AT143" s="161"/>
      <c r="AU143" s="161"/>
      <c r="AV143" s="161"/>
      <c r="AW143" s="161"/>
      <c r="AX143" s="161"/>
      <c r="AY143" s="161"/>
      <c r="AZ143" s="161"/>
      <c r="BA143" s="161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  <c r="BR143" s="161"/>
      <c r="BS143" s="161"/>
    </row>
    <row r="144" spans="1:71" x14ac:dyDescent="0.25">
      <c r="A144" s="14"/>
      <c r="B144" s="161">
        <v>703.36378355477575</v>
      </c>
      <c r="C144" s="161">
        <f t="shared" si="9"/>
        <v>712.94599896297814</v>
      </c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61"/>
      <c r="AK144" s="161"/>
      <c r="AL144" s="161"/>
      <c r="AM144" s="161"/>
      <c r="AN144" s="161"/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1"/>
      <c r="AY144" s="161"/>
      <c r="AZ144" s="161"/>
      <c r="BA144" s="161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  <c r="BR144" s="161"/>
      <c r="BS144" s="161"/>
    </row>
    <row r="145" spans="1:71" x14ac:dyDescent="0.25">
      <c r="A145" s="14"/>
      <c r="B145" s="161">
        <v>703.36378355477575</v>
      </c>
      <c r="C145" s="161">
        <f t="shared" si="9"/>
        <v>712.94599896297814</v>
      </c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1"/>
      <c r="AK145" s="161"/>
      <c r="AL145" s="161"/>
      <c r="AM145" s="161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1"/>
      <c r="BP145" s="161"/>
      <c r="BQ145" s="161"/>
      <c r="BR145" s="161"/>
      <c r="BS145" s="161"/>
    </row>
    <row r="146" spans="1:71" x14ac:dyDescent="0.25">
      <c r="A146" s="14"/>
      <c r="B146" s="161">
        <v>703.36378355477575</v>
      </c>
      <c r="C146" s="161">
        <f t="shared" si="9"/>
        <v>712.94599896297814</v>
      </c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1"/>
      <c r="BM146" s="161"/>
      <c r="BN146" s="161"/>
      <c r="BO146" s="161"/>
      <c r="BP146" s="161"/>
      <c r="BQ146" s="161"/>
      <c r="BR146" s="161"/>
      <c r="BS146" s="161"/>
    </row>
    <row r="147" spans="1:71" s="25" customFormat="1" x14ac:dyDescent="0.2">
      <c r="A147" s="58"/>
    </row>
    <row r="148" spans="1:71" x14ac:dyDescent="0.25">
      <c r="A148" s="90" t="s">
        <v>319</v>
      </c>
      <c r="B148" s="161">
        <v>619.32316058528238</v>
      </c>
      <c r="C148" s="161">
        <f t="shared" ref="C148:C162" si="10">IF(B148*C$2&lt;(C$3/52.18),B148+(C$3/52.18),B148*(1+C$2))</f>
        <v>628.90537599348477</v>
      </c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1"/>
      <c r="AK148" s="161"/>
      <c r="AL148" s="161"/>
      <c r="AM148" s="161"/>
      <c r="AN148" s="161"/>
      <c r="AO148" s="161"/>
      <c r="AP148" s="161"/>
      <c r="AQ148" s="161"/>
      <c r="AR148" s="161"/>
      <c r="AS148" s="161"/>
      <c r="AT148" s="161"/>
      <c r="AU148" s="161"/>
      <c r="AV148" s="161"/>
      <c r="AW148" s="161"/>
      <c r="AX148" s="161"/>
      <c r="AY148" s="161"/>
      <c r="AZ148" s="161"/>
      <c r="BA148" s="161"/>
      <c r="BB148" s="161"/>
      <c r="BC148" s="161"/>
      <c r="BD148" s="161"/>
      <c r="BE148" s="161"/>
      <c r="BF148" s="161"/>
      <c r="BG148" s="161"/>
      <c r="BH148" s="161"/>
      <c r="BI148" s="161"/>
      <c r="BJ148" s="161"/>
      <c r="BK148" s="161"/>
      <c r="BL148" s="161"/>
      <c r="BM148" s="161"/>
      <c r="BN148" s="161"/>
      <c r="BO148" s="161"/>
      <c r="BP148" s="161"/>
      <c r="BQ148" s="161"/>
      <c r="BR148" s="161"/>
      <c r="BS148" s="161"/>
    </row>
    <row r="149" spans="1:71" x14ac:dyDescent="0.25">
      <c r="B149" s="161">
        <v>634.06510897516193</v>
      </c>
      <c r="C149" s="161">
        <f t="shared" si="10"/>
        <v>643.64732438336432</v>
      </c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1"/>
      <c r="AK149" s="161"/>
      <c r="AL149" s="161"/>
      <c r="AM149" s="161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1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1"/>
      <c r="BM149" s="161"/>
      <c r="BN149" s="161"/>
      <c r="BO149" s="161"/>
      <c r="BP149" s="161"/>
      <c r="BQ149" s="161"/>
      <c r="BR149" s="161"/>
      <c r="BS149" s="161"/>
    </row>
    <row r="150" spans="1:71" x14ac:dyDescent="0.25">
      <c r="B150" s="161">
        <v>679.41963456840097</v>
      </c>
      <c r="C150" s="161">
        <f t="shared" si="10"/>
        <v>689.00184997660335</v>
      </c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  <c r="BR150" s="161"/>
      <c r="BS150" s="161"/>
    </row>
    <row r="151" spans="1:71" x14ac:dyDescent="0.25">
      <c r="B151" s="161">
        <v>684.22228494229137</v>
      </c>
      <c r="C151" s="161">
        <f t="shared" si="10"/>
        <v>693.80450035049375</v>
      </c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1"/>
      <c r="AK151" s="161"/>
      <c r="AL151" s="161"/>
      <c r="AM151" s="161"/>
      <c r="AN151" s="161"/>
      <c r="AO151" s="161"/>
      <c r="AP151" s="161"/>
      <c r="AQ151" s="161"/>
      <c r="AR151" s="161"/>
      <c r="AS151" s="161"/>
      <c r="AT151" s="161"/>
      <c r="AU151" s="161"/>
      <c r="AV151" s="161"/>
      <c r="AW151" s="161"/>
      <c r="AX151" s="161"/>
      <c r="AY151" s="161"/>
      <c r="AZ151" s="161"/>
      <c r="BA151" s="161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1"/>
      <c r="BP151" s="161"/>
      <c r="BQ151" s="161"/>
      <c r="BR151" s="161"/>
      <c r="BS151" s="161"/>
    </row>
    <row r="152" spans="1:71" x14ac:dyDescent="0.25">
      <c r="B152" s="161">
        <v>686.39902575923452</v>
      </c>
      <c r="C152" s="161">
        <f t="shared" si="10"/>
        <v>695.98124116743691</v>
      </c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1"/>
      <c r="AK152" s="161"/>
      <c r="AL152" s="161"/>
      <c r="AM152" s="161"/>
      <c r="AN152" s="161"/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1"/>
      <c r="AY152" s="161"/>
      <c r="AZ152" s="161"/>
      <c r="BA152" s="161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1"/>
      <c r="BM152" s="161"/>
      <c r="BN152" s="161"/>
      <c r="BO152" s="161"/>
      <c r="BP152" s="161"/>
      <c r="BQ152" s="161"/>
      <c r="BR152" s="161"/>
      <c r="BS152" s="161"/>
    </row>
    <row r="153" spans="1:71" x14ac:dyDescent="0.25">
      <c r="B153" s="161">
        <v>688.05749495309601</v>
      </c>
      <c r="C153" s="161">
        <f t="shared" si="10"/>
        <v>697.6397103612984</v>
      </c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  <c r="AB153" s="161"/>
      <c r="AC153" s="161"/>
      <c r="AD153" s="161"/>
      <c r="AE153" s="161"/>
      <c r="AF153" s="161"/>
      <c r="AG153" s="161"/>
      <c r="AH153" s="161"/>
      <c r="AI153" s="161"/>
      <c r="AJ153" s="161"/>
      <c r="AK153" s="161"/>
      <c r="AL153" s="161"/>
      <c r="AM153" s="161"/>
      <c r="AN153" s="161"/>
      <c r="AO153" s="161"/>
      <c r="AP153" s="161"/>
      <c r="AQ153" s="161"/>
      <c r="AR153" s="161"/>
      <c r="AS153" s="161"/>
      <c r="AT153" s="161"/>
      <c r="AU153" s="161"/>
      <c r="AV153" s="161"/>
      <c r="AW153" s="161"/>
      <c r="AX153" s="161"/>
      <c r="AY153" s="161"/>
      <c r="AZ153" s="161"/>
      <c r="BA153" s="161"/>
      <c r="BB153" s="161"/>
      <c r="BC153" s="161"/>
      <c r="BD153" s="161"/>
      <c r="BE153" s="161"/>
      <c r="BF153" s="161"/>
      <c r="BG153" s="161"/>
      <c r="BH153" s="161"/>
      <c r="BI153" s="161"/>
      <c r="BJ153" s="161"/>
      <c r="BK153" s="161"/>
      <c r="BL153" s="161"/>
      <c r="BM153" s="161"/>
      <c r="BN153" s="161"/>
      <c r="BO153" s="161"/>
      <c r="BP153" s="161"/>
      <c r="BQ153" s="161"/>
      <c r="BR153" s="161"/>
      <c r="BS153" s="161"/>
    </row>
    <row r="154" spans="1:71" x14ac:dyDescent="0.25">
      <c r="B154" s="161">
        <v>690.03844426798639</v>
      </c>
      <c r="C154" s="161">
        <f t="shared" si="10"/>
        <v>699.62065967618878</v>
      </c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  <c r="AC154" s="161"/>
      <c r="AD154" s="161"/>
      <c r="AE154" s="161"/>
      <c r="AF154" s="161"/>
      <c r="AG154" s="161"/>
      <c r="AH154" s="161"/>
      <c r="AI154" s="161"/>
      <c r="AJ154" s="161"/>
      <c r="AK154" s="161"/>
      <c r="AL154" s="161"/>
      <c r="AM154" s="161"/>
      <c r="AN154" s="161"/>
      <c r="AO154" s="161"/>
      <c r="AP154" s="161"/>
      <c r="AQ154" s="161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/>
      <c r="BO154" s="161"/>
      <c r="BP154" s="161"/>
      <c r="BQ154" s="161"/>
      <c r="BR154" s="161"/>
      <c r="BS154" s="161"/>
    </row>
    <row r="155" spans="1:71" x14ac:dyDescent="0.25">
      <c r="B155" s="161">
        <v>692.24973652646804</v>
      </c>
      <c r="C155" s="161">
        <f t="shared" si="10"/>
        <v>701.83195193467043</v>
      </c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1"/>
      <c r="BM155" s="161"/>
      <c r="BN155" s="161"/>
      <c r="BO155" s="161"/>
      <c r="BP155" s="161"/>
      <c r="BQ155" s="161"/>
      <c r="BR155" s="161"/>
      <c r="BS155" s="161"/>
    </row>
    <row r="156" spans="1:71" x14ac:dyDescent="0.25">
      <c r="B156" s="161">
        <v>694.28827157725595</v>
      </c>
      <c r="C156" s="161">
        <f t="shared" si="10"/>
        <v>703.87048698545834</v>
      </c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  <c r="AC156" s="161"/>
      <c r="AD156" s="161"/>
      <c r="AE156" s="161"/>
      <c r="AF156" s="161"/>
      <c r="AG156" s="161"/>
      <c r="AH156" s="161"/>
      <c r="AI156" s="161"/>
      <c r="AJ156" s="161"/>
      <c r="AK156" s="161"/>
      <c r="AL156" s="161"/>
      <c r="AM156" s="161"/>
      <c r="AN156" s="161"/>
      <c r="AO156" s="161"/>
      <c r="AP156" s="161"/>
      <c r="AQ156" s="161"/>
      <c r="AR156" s="161"/>
      <c r="AS156" s="161"/>
      <c r="AT156" s="161"/>
      <c r="AU156" s="161"/>
      <c r="AV156" s="161"/>
      <c r="AW156" s="161"/>
      <c r="AX156" s="161"/>
      <c r="AY156" s="161"/>
      <c r="AZ156" s="161"/>
      <c r="BA156" s="161"/>
      <c r="BB156" s="161"/>
      <c r="BC156" s="161"/>
      <c r="BD156" s="161"/>
      <c r="BE156" s="161"/>
      <c r="BF156" s="161"/>
      <c r="BG156" s="161"/>
      <c r="BH156" s="161"/>
      <c r="BI156" s="161"/>
      <c r="BJ156" s="161"/>
      <c r="BK156" s="161"/>
      <c r="BL156" s="161"/>
      <c r="BM156" s="161"/>
      <c r="BN156" s="161"/>
      <c r="BO156" s="161"/>
      <c r="BP156" s="161"/>
      <c r="BQ156" s="161"/>
      <c r="BR156" s="161"/>
      <c r="BS156" s="161"/>
    </row>
    <row r="157" spans="1:71" x14ac:dyDescent="0.25">
      <c r="B157" s="161">
        <v>696.5801838659952</v>
      </c>
      <c r="C157" s="161">
        <f t="shared" si="10"/>
        <v>706.16239927419758</v>
      </c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  <c r="AC157" s="161"/>
      <c r="AD157" s="161"/>
      <c r="AE157" s="161"/>
      <c r="AF157" s="161"/>
      <c r="AG157" s="161"/>
      <c r="AH157" s="161"/>
      <c r="AI157" s="161"/>
      <c r="AJ157" s="161"/>
      <c r="AK157" s="161"/>
      <c r="AL157" s="161"/>
      <c r="AM157" s="161"/>
      <c r="AN157" s="161"/>
      <c r="AO157" s="161"/>
      <c r="AP157" s="161"/>
      <c r="AQ157" s="161"/>
      <c r="AR157" s="161"/>
      <c r="AS157" s="161"/>
      <c r="AT157" s="161"/>
      <c r="AU157" s="161"/>
      <c r="AV157" s="161"/>
      <c r="AW157" s="161"/>
      <c r="AX157" s="161"/>
      <c r="AY157" s="161"/>
      <c r="AZ157" s="161"/>
      <c r="BA157" s="161"/>
      <c r="BB157" s="161"/>
      <c r="BC157" s="161"/>
      <c r="BD157" s="161"/>
      <c r="BE157" s="161"/>
      <c r="BF157" s="161"/>
      <c r="BG157" s="161"/>
      <c r="BH157" s="161"/>
      <c r="BI157" s="161"/>
      <c r="BJ157" s="161"/>
      <c r="BK157" s="161"/>
      <c r="BL157" s="161"/>
      <c r="BM157" s="161"/>
      <c r="BN157" s="161"/>
      <c r="BO157" s="161"/>
      <c r="BP157" s="161"/>
      <c r="BQ157" s="161"/>
      <c r="BR157" s="161"/>
      <c r="BS157" s="161"/>
    </row>
    <row r="158" spans="1:71" x14ac:dyDescent="0.25">
      <c r="B158" s="161">
        <v>698.42292741472988</v>
      </c>
      <c r="C158" s="161">
        <f t="shared" si="10"/>
        <v>708.00514282293227</v>
      </c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  <c r="AB158" s="161"/>
      <c r="AC158" s="161"/>
      <c r="AD158" s="161"/>
      <c r="AE158" s="161"/>
      <c r="AF158" s="161"/>
      <c r="AG158" s="161"/>
      <c r="AH158" s="161"/>
      <c r="AI158" s="161"/>
      <c r="AJ158" s="161"/>
      <c r="AK158" s="161"/>
      <c r="AL158" s="161"/>
      <c r="AM158" s="161"/>
      <c r="AN158" s="161"/>
      <c r="AO158" s="161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161"/>
      <c r="BK158" s="161"/>
      <c r="BL158" s="161"/>
      <c r="BM158" s="161"/>
      <c r="BN158" s="161"/>
      <c r="BO158" s="161"/>
      <c r="BP158" s="161"/>
      <c r="BQ158" s="161"/>
      <c r="BR158" s="161"/>
      <c r="BS158" s="161"/>
    </row>
    <row r="159" spans="1:71" x14ac:dyDescent="0.25">
      <c r="B159" s="161">
        <v>700.65725396757125</v>
      </c>
      <c r="C159" s="161">
        <f t="shared" si="10"/>
        <v>710.23946937577364</v>
      </c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1"/>
      <c r="AO159" s="161"/>
      <c r="AP159" s="161"/>
      <c r="AQ159" s="161"/>
      <c r="AR159" s="161"/>
      <c r="AS159" s="161"/>
      <c r="AT159" s="161"/>
      <c r="AU159" s="161"/>
      <c r="AV159" s="161"/>
      <c r="AW159" s="161"/>
      <c r="AX159" s="161"/>
      <c r="AY159" s="161"/>
      <c r="AZ159" s="161"/>
      <c r="BA159" s="161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1"/>
      <c r="BM159" s="161"/>
      <c r="BN159" s="161"/>
      <c r="BO159" s="161"/>
      <c r="BP159" s="161"/>
      <c r="BQ159" s="161"/>
      <c r="BR159" s="161"/>
      <c r="BS159" s="161"/>
    </row>
    <row r="160" spans="1:71" x14ac:dyDescent="0.25">
      <c r="B160" s="161">
        <v>703.36378355477575</v>
      </c>
      <c r="C160" s="161">
        <f>IF(B160*C$2&lt;(C$3/52.18),B160+(C$3/52.18),B160*(1+C$2))</f>
        <v>712.94599896297814</v>
      </c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1"/>
      <c r="AK160" s="161"/>
      <c r="AL160" s="161"/>
      <c r="AM160" s="161"/>
      <c r="AN160" s="161"/>
      <c r="AO160" s="161"/>
      <c r="AP160" s="161"/>
      <c r="AQ160" s="161"/>
      <c r="AR160" s="161"/>
      <c r="AS160" s="161"/>
      <c r="AT160" s="161"/>
      <c r="AU160" s="161"/>
      <c r="AV160" s="161"/>
      <c r="AW160" s="161"/>
      <c r="AX160" s="161"/>
      <c r="AY160" s="161"/>
      <c r="AZ160" s="161"/>
      <c r="BA160" s="161"/>
      <c r="BB160" s="161"/>
      <c r="BC160" s="161"/>
      <c r="BD160" s="161"/>
      <c r="BE160" s="161"/>
      <c r="BF160" s="161"/>
      <c r="BG160" s="161"/>
      <c r="BH160" s="161"/>
      <c r="BI160" s="161"/>
      <c r="BJ160" s="161"/>
      <c r="BK160" s="161"/>
      <c r="BL160" s="161"/>
      <c r="BM160" s="161"/>
      <c r="BN160" s="161"/>
      <c r="BO160" s="161"/>
      <c r="BP160" s="161"/>
      <c r="BQ160" s="161"/>
      <c r="BR160" s="161"/>
      <c r="BS160" s="161"/>
    </row>
    <row r="161" spans="1:71" x14ac:dyDescent="0.25">
      <c r="B161" s="161">
        <v>703.36378355477575</v>
      </c>
      <c r="C161" s="161">
        <f t="shared" si="10"/>
        <v>712.94599896297814</v>
      </c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  <c r="AK161" s="161"/>
      <c r="AL161" s="161"/>
      <c r="AM161" s="161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161"/>
      <c r="AX161" s="161"/>
      <c r="AY161" s="161"/>
      <c r="AZ161" s="161"/>
      <c r="BA161" s="161"/>
      <c r="BB161" s="161"/>
      <c r="BC161" s="161"/>
      <c r="BD161" s="161"/>
      <c r="BE161" s="161"/>
      <c r="BF161" s="161"/>
      <c r="BG161" s="161"/>
      <c r="BH161" s="161"/>
      <c r="BI161" s="161"/>
      <c r="BJ161" s="161"/>
      <c r="BK161" s="161"/>
      <c r="BL161" s="161"/>
      <c r="BM161" s="161"/>
      <c r="BN161" s="161"/>
      <c r="BO161" s="161"/>
      <c r="BP161" s="161"/>
      <c r="BQ161" s="161"/>
      <c r="BR161" s="161"/>
      <c r="BS161" s="161"/>
    </row>
    <row r="162" spans="1:71" x14ac:dyDescent="0.25">
      <c r="B162" s="161">
        <v>703.36378355477575</v>
      </c>
      <c r="C162" s="161">
        <f t="shared" si="10"/>
        <v>712.94599896297814</v>
      </c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161"/>
      <c r="AX162" s="161"/>
      <c r="AY162" s="161"/>
      <c r="AZ162" s="161"/>
      <c r="BA162" s="161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1"/>
      <c r="BM162" s="161"/>
      <c r="BN162" s="161"/>
      <c r="BO162" s="161"/>
      <c r="BP162" s="161"/>
      <c r="BQ162" s="161"/>
      <c r="BR162" s="161"/>
      <c r="BS162" s="161"/>
    </row>
    <row r="163" spans="1:71" s="187" customFormat="1" ht="16.5" thickBot="1" x14ac:dyDescent="0.25">
      <c r="A163" s="228"/>
    </row>
    <row r="164" spans="1:71" ht="16.5" thickTop="1" x14ac:dyDescent="0.2"/>
    <row r="165" spans="1:71" s="16" customFormat="1" ht="30.75" customHeight="1" thickBot="1" x14ac:dyDescent="0.25">
      <c r="A165" s="264" t="s">
        <v>257</v>
      </c>
    </row>
    <row r="166" spans="1:71" ht="16.5" thickTop="1" x14ac:dyDescent="0.2"/>
  </sheetData>
  <hyperlinks>
    <hyperlink ref="A165" location="'Table of Contents'!A1" display="Link to Table of Contents " xr:uid="{00000000-0004-0000-0E00-000000000000}"/>
  </hyperlinks>
  <pageMargins left="0.7" right="0.7" top="0.75" bottom="0.75" header="0.3" footer="0.3"/>
  <pageSetup paperSize="9" scale="1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BT30"/>
  <sheetViews>
    <sheetView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"/>
  <cols>
    <col min="1" max="1" width="29.6640625" style="11" bestFit="1" customWidth="1"/>
    <col min="2" max="3" width="9.6640625" style="11" bestFit="1" customWidth="1"/>
    <col min="4" max="16384" width="8.88671875" style="11"/>
  </cols>
  <sheetData>
    <row r="1" spans="1:72" s="17" customFormat="1" ht="19.5" thickBot="1" x14ac:dyDescent="0.25">
      <c r="A1" s="79" t="s">
        <v>296</v>
      </c>
      <c r="B1" s="390">
        <v>45444</v>
      </c>
      <c r="C1" s="390">
        <v>45566</v>
      </c>
    </row>
    <row r="2" spans="1:72" s="251" customFormat="1" x14ac:dyDescent="0.2">
      <c r="A2" s="249" t="s">
        <v>303</v>
      </c>
      <c r="B2" s="391">
        <v>0.01</v>
      </c>
      <c r="C2" s="39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28" customFormat="1" x14ac:dyDescent="0.25">
      <c r="A4" s="80" t="s">
        <v>102</v>
      </c>
      <c r="B4" s="162">
        <v>41398.738879598684</v>
      </c>
      <c r="C4" s="162">
        <f t="shared" ref="C4:C8" si="0">IF(B4*C$2&lt;(C$3),B4+(C$3),B4*(1+C$2))</f>
        <v>41898.738879598684</v>
      </c>
    </row>
    <row r="5" spans="1:72" x14ac:dyDescent="0.25">
      <c r="B5" s="95">
        <v>41739.130402565839</v>
      </c>
      <c r="C5" s="95">
        <f t="shared" si="0"/>
        <v>42239.130402565839</v>
      </c>
    </row>
    <row r="6" spans="1:72" x14ac:dyDescent="0.25">
      <c r="B6" s="95">
        <v>42079.521925532979</v>
      </c>
      <c r="C6" s="95">
        <f t="shared" si="0"/>
        <v>42579.521925532979</v>
      </c>
    </row>
    <row r="7" spans="1:72" x14ac:dyDescent="0.25">
      <c r="B7" s="95">
        <v>42419.91344850012</v>
      </c>
      <c r="C7" s="95">
        <f t="shared" si="0"/>
        <v>42919.91344850012</v>
      </c>
    </row>
    <row r="8" spans="1:72" s="25" customFormat="1" x14ac:dyDescent="0.25">
      <c r="B8" s="95">
        <v>42760.30497146726</v>
      </c>
      <c r="C8" s="95">
        <f t="shared" si="0"/>
        <v>43260.30497146726</v>
      </c>
    </row>
    <row r="9" spans="1:72" s="92" customFormat="1" x14ac:dyDescent="0.25">
      <c r="B9" s="97"/>
      <c r="C9" s="97"/>
    </row>
    <row r="10" spans="1:72" s="25" customFormat="1" x14ac:dyDescent="0.25">
      <c r="A10" s="58" t="s">
        <v>103</v>
      </c>
      <c r="B10" s="95">
        <v>43399.106396235613</v>
      </c>
      <c r="C10" s="95">
        <f t="shared" ref="C10:C13" si="1">IF(B10*C$2&lt;(C$3),B10+(C$3),B10*(1+C$2))</f>
        <v>43899.106396235613</v>
      </c>
    </row>
    <row r="11" spans="1:72" x14ac:dyDescent="0.25">
      <c r="B11" s="95">
        <v>44453.185479023872</v>
      </c>
      <c r="C11" s="95">
        <f t="shared" si="1"/>
        <v>44953.185479023872</v>
      </c>
    </row>
    <row r="12" spans="1:72" x14ac:dyDescent="0.25">
      <c r="B12" s="95">
        <v>46952.793896012634</v>
      </c>
      <c r="C12" s="95">
        <f t="shared" si="1"/>
        <v>47452.793896012634</v>
      </c>
    </row>
    <row r="13" spans="1:72" x14ac:dyDescent="0.25">
      <c r="B13" s="95">
        <v>48087.432305903123</v>
      </c>
      <c r="C13" s="95">
        <f t="shared" si="1"/>
        <v>48587.432305903123</v>
      </c>
      <c r="D13" s="18"/>
    </row>
    <row r="14" spans="1:72" s="187" customFormat="1" ht="16.5" thickBot="1" x14ac:dyDescent="0.3">
      <c r="B14" s="165"/>
      <c r="C14" s="165"/>
    </row>
    <row r="15" spans="1:72" ht="16.5" thickTop="1" x14ac:dyDescent="0.25">
      <c r="B15" s="95"/>
      <c r="C15" s="95"/>
    </row>
    <row r="16" spans="1:72" x14ac:dyDescent="0.25">
      <c r="B16" s="95"/>
      <c r="C16" s="95"/>
    </row>
    <row r="22" spans="1:3" x14ac:dyDescent="0.2">
      <c r="B22" s="81"/>
      <c r="C22" s="81"/>
    </row>
    <row r="29" spans="1:3" s="16" customFormat="1" ht="30.75" customHeight="1" thickBot="1" x14ac:dyDescent="0.25">
      <c r="A29" s="166" t="s">
        <v>257</v>
      </c>
      <c r="B29" s="11"/>
      <c r="C29" s="11"/>
    </row>
    <row r="30" spans="1:3" ht="16.5" thickTop="1" x14ac:dyDescent="0.2"/>
  </sheetData>
  <hyperlinks>
    <hyperlink ref="A29" location="'Table of Contents'!A1" display="Link to Table of Contents 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BT34"/>
  <sheetViews>
    <sheetView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5"/>
  <cols>
    <col min="1" max="1" width="20.109375" style="27" customWidth="1"/>
    <col min="2" max="71" width="9.6640625" style="27" bestFit="1" customWidth="1"/>
    <col min="72" max="16384" width="8.88671875" style="27"/>
  </cols>
  <sheetData>
    <row r="1" spans="1:72" s="17" customFormat="1" ht="24" customHeight="1" thickBot="1" x14ac:dyDescent="0.25">
      <c r="A1" s="17" t="s">
        <v>297</v>
      </c>
      <c r="B1" s="390">
        <v>45444</v>
      </c>
      <c r="C1" s="390">
        <v>45566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32.25" thickBot="1" x14ac:dyDescent="0.25">
      <c r="A3" s="173" t="s">
        <v>302</v>
      </c>
      <c r="B3" s="392"/>
      <c r="C3" s="392">
        <v>500</v>
      </c>
    </row>
    <row r="4" spans="1:72" x14ac:dyDescent="0.25">
      <c r="A4" s="74" t="s">
        <v>73</v>
      </c>
      <c r="B4" s="162">
        <v>65596.413181853379</v>
      </c>
      <c r="C4" s="162">
        <f t="shared" ref="C4:C8" si="0">IF(B4*C$2&lt;(C$3),B4+(C$3),B4*(1+C$2))</f>
        <v>66252.37731367191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</row>
    <row r="5" spans="1:72" x14ac:dyDescent="0.25">
      <c r="A5" s="77"/>
      <c r="B5" s="95">
        <v>68616.509354042108</v>
      </c>
      <c r="C5" s="95">
        <f t="shared" si="0"/>
        <v>69302.674447582525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</row>
    <row r="6" spans="1:72" x14ac:dyDescent="0.25">
      <c r="A6" s="77"/>
      <c r="B6" s="95">
        <v>79148.226108270392</v>
      </c>
      <c r="C6" s="95">
        <f t="shared" si="0"/>
        <v>79939.708369353102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</row>
    <row r="7" spans="1:72" x14ac:dyDescent="0.25">
      <c r="A7" s="77"/>
      <c r="B7" s="95">
        <v>81905.302447366063</v>
      </c>
      <c r="C7" s="95">
        <f t="shared" si="0"/>
        <v>82724.355471839721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</row>
    <row r="8" spans="1:72" x14ac:dyDescent="0.25">
      <c r="A8" s="77"/>
      <c r="B8" s="95">
        <v>84692.435110986684</v>
      </c>
      <c r="C8" s="95">
        <f t="shared" si="0"/>
        <v>85539.359462096545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</row>
    <row r="9" spans="1:72" x14ac:dyDescent="0.25">
      <c r="A9" s="77"/>
      <c r="B9" s="95">
        <v>87491.925073801103</v>
      </c>
      <c r="C9" s="95">
        <f t="shared" ref="C9:C14" si="1">IF(B9*C$2&lt;(C$3),B9+(C$3),B9*(1+C$2))</f>
        <v>88366.84432453911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</row>
    <row r="10" spans="1:72" x14ac:dyDescent="0.25">
      <c r="A10" s="77"/>
      <c r="B10" s="95">
        <v>90306.019117480901</v>
      </c>
      <c r="C10" s="95">
        <f t="shared" si="1"/>
        <v>91209.07930865571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</row>
    <row r="11" spans="1:72" x14ac:dyDescent="0.25">
      <c r="A11" s="77"/>
      <c r="B11" s="95">
        <v>93098.768735280537</v>
      </c>
      <c r="C11" s="95">
        <f t="shared" si="1"/>
        <v>94029.756422633349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</row>
    <row r="12" spans="1:72" x14ac:dyDescent="0.25">
      <c r="A12" s="77"/>
      <c r="B12" s="95">
        <v>95890.394962244332</v>
      </c>
      <c r="C12" s="95">
        <f t="shared" si="1"/>
        <v>96849.298911866776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</row>
    <row r="13" spans="1:72" x14ac:dyDescent="0.25">
      <c r="A13" s="77"/>
      <c r="B13" s="95">
        <v>98695.501879237767</v>
      </c>
      <c r="C13" s="95">
        <f t="shared" si="1"/>
        <v>99682.456898030141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</row>
    <row r="14" spans="1:72" s="6" customFormat="1" x14ac:dyDescent="0.25">
      <c r="A14" s="265" t="s">
        <v>4</v>
      </c>
      <c r="B14" s="95">
        <v>101493.86845121637</v>
      </c>
      <c r="C14" s="95">
        <f t="shared" si="1"/>
        <v>102508.80713572854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</row>
    <row r="15" spans="1:72" s="94" customFormat="1" x14ac:dyDescent="0.25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</row>
    <row r="16" spans="1:72" s="6" customFormat="1" x14ac:dyDescent="0.25">
      <c r="A16" s="10" t="s">
        <v>72</v>
      </c>
      <c r="B16" s="95">
        <v>89254.525295171814</v>
      </c>
      <c r="C16" s="95">
        <f t="shared" ref="C16:C23" si="2">IF(B16*C$2&lt;(C$3),B16+(C$3),B16*(1+C$2))</f>
        <v>90147.070548123535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</row>
    <row r="17" spans="1:71" x14ac:dyDescent="0.25">
      <c r="A17" s="78"/>
      <c r="B17" s="95">
        <v>92294.420896847529</v>
      </c>
      <c r="C17" s="95">
        <f t="shared" si="2"/>
        <v>93217.365105816003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</row>
    <row r="18" spans="1:71" x14ac:dyDescent="0.25">
      <c r="A18" s="77"/>
      <c r="B18" s="95">
        <v>95320.835808493575</v>
      </c>
      <c r="C18" s="95">
        <f t="shared" si="2"/>
        <v>96274.044166578518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</row>
    <row r="19" spans="1:71" x14ac:dyDescent="0.25">
      <c r="A19" s="77"/>
      <c r="B19" s="95">
        <v>98367.471755184073</v>
      </c>
      <c r="C19" s="95">
        <f t="shared" si="2"/>
        <v>99351.146472735913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</row>
    <row r="20" spans="1:71" x14ac:dyDescent="0.25">
      <c r="A20" s="77"/>
      <c r="B20" s="95">
        <v>101397.25683933757</v>
      </c>
      <c r="C20" s="95">
        <f t="shared" si="2"/>
        <v>102411.22940773095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</row>
    <row r="21" spans="1:71" x14ac:dyDescent="0.25">
      <c r="A21" s="77"/>
      <c r="B21" s="95">
        <v>104424.79514181944</v>
      </c>
      <c r="C21" s="95">
        <f t="shared" si="2"/>
        <v>105469.04309323763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</row>
    <row r="22" spans="1:71" x14ac:dyDescent="0.25">
      <c r="A22" s="77"/>
      <c r="B22" s="95">
        <v>107468.06091600252</v>
      </c>
      <c r="C22" s="95">
        <f t="shared" si="2"/>
        <v>108542.74152516255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</row>
    <row r="23" spans="1:71" x14ac:dyDescent="0.25">
      <c r="A23" s="77"/>
      <c r="B23" s="95">
        <v>110493.35243681283</v>
      </c>
      <c r="C23" s="95">
        <f t="shared" si="2"/>
        <v>111598.28596118095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</row>
    <row r="24" spans="1:71" s="181" customFormat="1" ht="16.5" thickBot="1" x14ac:dyDescent="0.3"/>
    <row r="25" spans="1:71" ht="16.5" thickTop="1" x14ac:dyDescent="0.25"/>
    <row r="33" spans="1:71" s="16" customFormat="1" ht="30.75" customHeight="1" thickBot="1" x14ac:dyDescent="0.3">
      <c r="A33" s="266" t="s">
        <v>257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</row>
    <row r="34" spans="1:71" ht="16.5" thickTop="1" x14ac:dyDescent="0.25"/>
  </sheetData>
  <phoneticPr fontId="3" type="noConversion"/>
  <hyperlinks>
    <hyperlink ref="A33" location="'Table of Contents'!A1" display="Link to Table of Contents " xr:uid="{00000000-0004-0000-1000-000000000000}"/>
  </hyperlink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BT49"/>
  <sheetViews>
    <sheetView zoomScaleNormal="100" workbookViewId="0">
      <pane ySplit="1" topLeftCell="A2" activePane="bottomLeft" state="frozen"/>
      <selection pane="bottomLeft" activeCell="D6" sqref="D6"/>
    </sheetView>
  </sheetViews>
  <sheetFormatPr defaultColWidth="8.88671875" defaultRowHeight="15.75" x14ac:dyDescent="0.25"/>
  <cols>
    <col min="1" max="1" width="54.21875" style="41" bestFit="1" customWidth="1"/>
    <col min="2" max="3" width="9.6640625" style="41" bestFit="1" customWidth="1"/>
    <col min="4" max="4" width="9.44140625" style="41" customWidth="1"/>
    <col min="5" max="5" width="9.6640625" style="41" customWidth="1"/>
    <col min="6" max="6" width="9.44140625" style="41" customWidth="1"/>
    <col min="7" max="7" width="9.44140625" style="41" bestFit="1" customWidth="1"/>
    <col min="8" max="8" width="9.6640625" style="41" bestFit="1" customWidth="1"/>
    <col min="9" max="9" width="10.6640625" style="41" customWidth="1"/>
    <col min="10" max="10" width="9.21875" style="41" customWidth="1"/>
    <col min="11" max="11" width="9.44140625" style="41" customWidth="1"/>
    <col min="12" max="12" width="9.6640625" style="41" customWidth="1"/>
    <col min="13" max="13" width="9.44140625" style="41" customWidth="1"/>
    <col min="14" max="14" width="9.44140625" style="41" bestFit="1" customWidth="1"/>
    <col min="15" max="15" width="9.6640625" style="41" bestFit="1" customWidth="1"/>
    <col min="16" max="16" width="10.6640625" style="41" customWidth="1"/>
    <col min="17" max="17" width="9.21875" style="41" customWidth="1"/>
    <col min="18" max="18" width="9.44140625" style="41" customWidth="1"/>
    <col min="19" max="19" width="9.6640625" style="41" customWidth="1"/>
    <col min="20" max="20" width="9.44140625" style="41" customWidth="1"/>
    <col min="21" max="21" width="9.44140625" style="41" bestFit="1" customWidth="1"/>
    <col min="22" max="22" width="9.6640625" style="41" bestFit="1" customWidth="1"/>
    <col min="23" max="23" width="10.6640625" style="41" customWidth="1"/>
    <col min="24" max="24" width="9.21875" style="41" customWidth="1"/>
    <col min="25" max="25" width="9.44140625" style="41" customWidth="1"/>
    <col min="26" max="26" width="9.6640625" style="41" customWidth="1"/>
    <col min="27" max="27" width="9.44140625" style="41" customWidth="1"/>
    <col min="28" max="28" width="9.44140625" style="41" bestFit="1" customWidth="1"/>
    <col min="29" max="29" width="9.6640625" style="41" bestFit="1" customWidth="1"/>
    <col min="30" max="30" width="10.6640625" style="41" customWidth="1"/>
    <col min="31" max="31" width="9.21875" style="41" customWidth="1"/>
    <col min="32" max="32" width="9.44140625" style="41" customWidth="1"/>
    <col min="33" max="33" width="9.6640625" style="41" customWidth="1"/>
    <col min="34" max="34" width="9.44140625" style="41" customWidth="1"/>
    <col min="35" max="35" width="9.44140625" style="41" bestFit="1" customWidth="1"/>
    <col min="36" max="36" width="9.6640625" style="41" bestFit="1" customWidth="1"/>
    <col min="37" max="37" width="10.6640625" style="41" customWidth="1"/>
    <col min="38" max="38" width="9.21875" style="41" customWidth="1"/>
    <col min="39" max="39" width="9.44140625" style="41" customWidth="1"/>
    <col min="40" max="40" width="9.6640625" style="41" customWidth="1"/>
    <col min="41" max="41" width="9.44140625" style="41" customWidth="1"/>
    <col min="42" max="42" width="9.44140625" style="41" bestFit="1" customWidth="1"/>
    <col min="43" max="43" width="9.6640625" style="41" bestFit="1" customWidth="1"/>
    <col min="44" max="44" width="10.6640625" style="41" customWidth="1"/>
    <col min="45" max="45" width="9.21875" style="41" customWidth="1"/>
    <col min="46" max="46" width="9.44140625" style="41" customWidth="1"/>
    <col min="47" max="47" width="9.6640625" style="41" customWidth="1"/>
    <col min="48" max="48" width="9.44140625" style="41" customWidth="1"/>
    <col min="49" max="49" width="9.44140625" style="41" bestFit="1" customWidth="1"/>
    <col min="50" max="50" width="9.6640625" style="41" bestFit="1" customWidth="1"/>
    <col min="51" max="51" width="10.6640625" style="41" customWidth="1"/>
    <col min="52" max="52" width="9.21875" style="41" customWidth="1"/>
    <col min="53" max="53" width="9.44140625" style="41" customWidth="1"/>
    <col min="54" max="54" width="9.6640625" style="41" customWidth="1"/>
    <col min="55" max="55" width="9.44140625" style="41" customWidth="1"/>
    <col min="56" max="56" width="9.44140625" style="41" bestFit="1" customWidth="1"/>
    <col min="57" max="57" width="9.6640625" style="41" bestFit="1" customWidth="1"/>
    <col min="58" max="58" width="10.6640625" style="41" customWidth="1"/>
    <col min="59" max="59" width="9.21875" style="41" customWidth="1"/>
    <col min="60" max="60" width="9.44140625" style="41" customWidth="1"/>
    <col min="61" max="61" width="9.6640625" style="41" customWidth="1"/>
    <col min="62" max="62" width="9.44140625" style="41" customWidth="1"/>
    <col min="63" max="63" width="9.44140625" style="41" bestFit="1" customWidth="1"/>
    <col min="64" max="64" width="9.6640625" style="41" bestFit="1" customWidth="1"/>
    <col min="65" max="65" width="10.6640625" style="41" customWidth="1"/>
    <col min="66" max="66" width="9.21875" style="41" customWidth="1"/>
    <col min="67" max="67" width="9.44140625" style="41" customWidth="1"/>
    <col min="68" max="68" width="9.6640625" style="41" customWidth="1"/>
    <col min="69" max="69" width="9.44140625" style="41" customWidth="1"/>
    <col min="70" max="70" width="9.44140625" style="41" bestFit="1" customWidth="1"/>
    <col min="71" max="71" width="9.6640625" style="41" bestFit="1" customWidth="1"/>
    <col min="72" max="16384" width="8.88671875" style="41"/>
  </cols>
  <sheetData>
    <row r="1" spans="1:72" s="47" customFormat="1" ht="16.5" thickBot="1" x14ac:dyDescent="0.3">
      <c r="A1" s="46" t="s">
        <v>298</v>
      </c>
      <c r="B1" s="390">
        <v>45444</v>
      </c>
      <c r="C1" s="390">
        <v>45566</v>
      </c>
      <c r="D1" s="102"/>
      <c r="E1" s="105"/>
      <c r="F1" s="105"/>
      <c r="G1" s="105"/>
      <c r="H1" s="105"/>
      <c r="I1" s="102"/>
      <c r="J1" s="102"/>
      <c r="K1" s="102"/>
      <c r="L1" s="105"/>
      <c r="M1" s="105"/>
      <c r="N1" s="105"/>
      <c r="O1" s="105"/>
      <c r="P1" s="102"/>
      <c r="Q1" s="102"/>
      <c r="R1" s="102"/>
      <c r="S1" s="105"/>
      <c r="T1" s="105"/>
      <c r="U1" s="105"/>
      <c r="V1" s="105"/>
      <c r="W1" s="102"/>
      <c r="X1" s="102"/>
      <c r="Y1" s="102"/>
      <c r="Z1" s="105"/>
      <c r="AA1" s="105"/>
      <c r="AB1" s="105"/>
      <c r="AC1" s="105"/>
      <c r="AD1" s="102"/>
      <c r="AE1" s="102"/>
      <c r="AF1" s="102"/>
      <c r="AG1" s="105"/>
      <c r="AH1" s="105"/>
      <c r="AI1" s="105"/>
      <c r="AJ1" s="105"/>
      <c r="AK1" s="102"/>
      <c r="AL1" s="102"/>
      <c r="AM1" s="102"/>
      <c r="AN1" s="105"/>
      <c r="AO1" s="105"/>
      <c r="AP1" s="105"/>
      <c r="AQ1" s="105"/>
      <c r="AR1" s="102"/>
      <c r="AS1" s="102"/>
      <c r="AT1" s="102"/>
      <c r="AU1" s="105"/>
      <c r="AV1" s="105"/>
      <c r="AW1" s="105"/>
      <c r="AX1" s="105"/>
      <c r="AY1" s="102"/>
      <c r="AZ1" s="102"/>
      <c r="BA1" s="102"/>
      <c r="BB1" s="105"/>
      <c r="BC1" s="105"/>
      <c r="BD1" s="105"/>
      <c r="BE1" s="105"/>
      <c r="BF1" s="102"/>
      <c r="BG1" s="102"/>
      <c r="BH1" s="102"/>
      <c r="BI1" s="105"/>
      <c r="BJ1" s="105"/>
      <c r="BK1" s="105"/>
      <c r="BL1" s="105"/>
      <c r="BM1" s="102"/>
      <c r="BN1" s="102"/>
      <c r="BO1" s="102"/>
      <c r="BP1" s="105"/>
      <c r="BQ1" s="105"/>
      <c r="BR1" s="105"/>
      <c r="BS1" s="105"/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49" customFormat="1" x14ac:dyDescent="0.25">
      <c r="A4" s="48" t="s">
        <v>65</v>
      </c>
      <c r="B4" s="162">
        <v>98895.465448010233</v>
      </c>
      <c r="C4" s="162">
        <f t="shared" ref="C4:C8" si="0">IF(B4*C$2&lt;(C$3),B4+(C$3),B4*(1+C$2))</f>
        <v>99884.42010249033</v>
      </c>
      <c r="D4" s="55"/>
      <c r="E4" s="106"/>
      <c r="F4" s="106"/>
      <c r="G4" s="95"/>
      <c r="H4" s="162"/>
      <c r="I4" s="55"/>
      <c r="J4" s="55"/>
      <c r="K4" s="55"/>
      <c r="L4" s="106"/>
      <c r="M4" s="106"/>
      <c r="N4" s="95"/>
      <c r="O4" s="162"/>
      <c r="P4" s="55"/>
      <c r="Q4" s="55"/>
      <c r="R4" s="55"/>
      <c r="S4" s="106"/>
      <c r="T4" s="106"/>
      <c r="U4" s="95"/>
      <c r="V4" s="162"/>
      <c r="W4" s="55"/>
      <c r="X4" s="55"/>
      <c r="Y4" s="55"/>
      <c r="Z4" s="106"/>
      <c r="AA4" s="106"/>
      <c r="AB4" s="95"/>
      <c r="AC4" s="162"/>
      <c r="AD4" s="55"/>
      <c r="AE4" s="55"/>
      <c r="AF4" s="55"/>
      <c r="AG4" s="106"/>
      <c r="AH4" s="106"/>
      <c r="AI4" s="95"/>
      <c r="AJ4" s="162"/>
      <c r="AK4" s="55"/>
      <c r="AL4" s="55"/>
      <c r="AM4" s="55"/>
      <c r="AN4" s="106"/>
      <c r="AO4" s="106"/>
      <c r="AP4" s="95"/>
      <c r="AQ4" s="162"/>
      <c r="AR4" s="55"/>
      <c r="AS4" s="55"/>
      <c r="AT4" s="55"/>
      <c r="AU4" s="106"/>
      <c r="AV4" s="106"/>
      <c r="AW4" s="95"/>
      <c r="AX4" s="162"/>
      <c r="AY4" s="55"/>
      <c r="AZ4" s="55"/>
      <c r="BA4" s="55"/>
      <c r="BB4" s="106"/>
      <c r="BC4" s="106"/>
      <c r="BD4" s="95"/>
      <c r="BE4" s="162"/>
      <c r="BF4" s="55"/>
      <c r="BG4" s="55"/>
      <c r="BH4" s="55"/>
      <c r="BI4" s="106"/>
      <c r="BJ4" s="106"/>
      <c r="BK4" s="95"/>
      <c r="BL4" s="162"/>
      <c r="BM4" s="55"/>
      <c r="BN4" s="55"/>
      <c r="BO4" s="55"/>
      <c r="BP4" s="106"/>
      <c r="BQ4" s="106"/>
      <c r="BR4" s="95"/>
      <c r="BS4" s="162"/>
    </row>
    <row r="5" spans="1:72" x14ac:dyDescent="0.25">
      <c r="A5" s="10"/>
      <c r="B5" s="95">
        <v>102745.32584229794</v>
      </c>
      <c r="C5" s="95">
        <f t="shared" si="0"/>
        <v>103772.77910072092</v>
      </c>
      <c r="D5" s="124"/>
      <c r="E5" s="107"/>
      <c r="F5" s="107"/>
      <c r="G5" s="95"/>
      <c r="H5" s="95"/>
      <c r="I5" s="55"/>
      <c r="J5" s="55"/>
      <c r="K5" s="124"/>
      <c r="L5" s="107"/>
      <c r="M5" s="107"/>
      <c r="N5" s="95"/>
      <c r="O5" s="95"/>
      <c r="P5" s="55"/>
      <c r="Q5" s="55"/>
      <c r="R5" s="124"/>
      <c r="S5" s="107"/>
      <c r="T5" s="107"/>
      <c r="U5" s="95"/>
      <c r="V5" s="95"/>
      <c r="W5" s="55"/>
      <c r="X5" s="55"/>
      <c r="Y5" s="124"/>
      <c r="Z5" s="107"/>
      <c r="AA5" s="107"/>
      <c r="AB5" s="95"/>
      <c r="AC5" s="95"/>
      <c r="AD5" s="55"/>
      <c r="AE5" s="55"/>
      <c r="AF5" s="124"/>
      <c r="AG5" s="107"/>
      <c r="AH5" s="107"/>
      <c r="AI5" s="95"/>
      <c r="AJ5" s="95"/>
      <c r="AK5" s="55"/>
      <c r="AL5" s="55"/>
      <c r="AM5" s="124"/>
      <c r="AN5" s="107"/>
      <c r="AO5" s="107"/>
      <c r="AP5" s="95"/>
      <c r="AQ5" s="95"/>
      <c r="AR5" s="55"/>
      <c r="AS5" s="55"/>
      <c r="AT5" s="124"/>
      <c r="AU5" s="107"/>
      <c r="AV5" s="107"/>
      <c r="AW5" s="95"/>
      <c r="AX5" s="95"/>
      <c r="AY5" s="55"/>
      <c r="AZ5" s="55"/>
      <c r="BA5" s="124"/>
      <c r="BB5" s="107"/>
      <c r="BC5" s="107"/>
      <c r="BD5" s="95"/>
      <c r="BE5" s="95"/>
      <c r="BF5" s="55"/>
      <c r="BG5" s="55"/>
      <c r="BH5" s="124"/>
      <c r="BI5" s="107"/>
      <c r="BJ5" s="107"/>
      <c r="BK5" s="95"/>
      <c r="BL5" s="95"/>
      <c r="BM5" s="55"/>
      <c r="BN5" s="55"/>
      <c r="BO5" s="124"/>
      <c r="BP5" s="107"/>
      <c r="BQ5" s="107"/>
      <c r="BR5" s="95"/>
      <c r="BS5" s="95"/>
    </row>
    <row r="6" spans="1:72" x14ac:dyDescent="0.25">
      <c r="A6" s="40"/>
      <c r="B6" s="95">
        <v>106594.06284574988</v>
      </c>
      <c r="C6" s="95">
        <f t="shared" si="0"/>
        <v>107660.00347420738</v>
      </c>
      <c r="D6" s="124"/>
      <c r="E6" s="107"/>
      <c r="F6" s="107"/>
      <c r="G6" s="95"/>
      <c r="H6" s="95"/>
      <c r="I6" s="55"/>
      <c r="J6" s="55"/>
      <c r="K6" s="124"/>
      <c r="L6" s="107"/>
      <c r="M6" s="107"/>
      <c r="N6" s="95"/>
      <c r="O6" s="95"/>
      <c r="P6" s="55"/>
      <c r="Q6" s="55"/>
      <c r="R6" s="124"/>
      <c r="S6" s="107"/>
      <c r="T6" s="107"/>
      <c r="U6" s="95"/>
      <c r="V6" s="95"/>
      <c r="W6" s="55"/>
      <c r="X6" s="55"/>
      <c r="Y6" s="124"/>
      <c r="Z6" s="107"/>
      <c r="AA6" s="107"/>
      <c r="AB6" s="95"/>
      <c r="AC6" s="95"/>
      <c r="AD6" s="55"/>
      <c r="AE6" s="55"/>
      <c r="AF6" s="124"/>
      <c r="AG6" s="107"/>
      <c r="AH6" s="107"/>
      <c r="AI6" s="95"/>
      <c r="AJ6" s="95"/>
      <c r="AK6" s="55"/>
      <c r="AL6" s="55"/>
      <c r="AM6" s="124"/>
      <c r="AN6" s="107"/>
      <c r="AO6" s="107"/>
      <c r="AP6" s="95"/>
      <c r="AQ6" s="95"/>
      <c r="AR6" s="55"/>
      <c r="AS6" s="55"/>
      <c r="AT6" s="124"/>
      <c r="AU6" s="107"/>
      <c r="AV6" s="107"/>
      <c r="AW6" s="95"/>
      <c r="AX6" s="95"/>
      <c r="AY6" s="55"/>
      <c r="AZ6" s="55"/>
      <c r="BA6" s="124"/>
      <c r="BB6" s="107"/>
      <c r="BC6" s="107"/>
      <c r="BD6" s="95"/>
      <c r="BE6" s="95"/>
      <c r="BF6" s="55"/>
      <c r="BG6" s="55"/>
      <c r="BH6" s="124"/>
      <c r="BI6" s="107"/>
      <c r="BJ6" s="107"/>
      <c r="BK6" s="95"/>
      <c r="BL6" s="95"/>
      <c r="BM6" s="55"/>
      <c r="BN6" s="55"/>
      <c r="BO6" s="124"/>
      <c r="BP6" s="107"/>
      <c r="BQ6" s="107"/>
      <c r="BR6" s="95"/>
      <c r="BS6" s="95"/>
    </row>
    <row r="7" spans="1:72" x14ac:dyDescent="0.25">
      <c r="A7" s="40"/>
      <c r="B7" s="95">
        <v>110442.79984920178</v>
      </c>
      <c r="C7" s="95">
        <f t="shared" si="0"/>
        <v>111547.22784769379</v>
      </c>
      <c r="D7" s="124"/>
      <c r="E7" s="107"/>
      <c r="F7" s="107"/>
      <c r="G7" s="95"/>
      <c r="H7" s="95"/>
      <c r="I7" s="55"/>
      <c r="J7" s="55"/>
      <c r="K7" s="124"/>
      <c r="L7" s="107"/>
      <c r="M7" s="107"/>
      <c r="N7" s="95"/>
      <c r="O7" s="95"/>
      <c r="P7" s="55"/>
      <c r="Q7" s="55"/>
      <c r="R7" s="124"/>
      <c r="S7" s="107"/>
      <c r="T7" s="107"/>
      <c r="U7" s="95"/>
      <c r="V7" s="95"/>
      <c r="W7" s="55"/>
      <c r="X7" s="55"/>
      <c r="Y7" s="124"/>
      <c r="Z7" s="107"/>
      <c r="AA7" s="107"/>
      <c r="AB7" s="95"/>
      <c r="AC7" s="95"/>
      <c r="AD7" s="55"/>
      <c r="AE7" s="55"/>
      <c r="AF7" s="124"/>
      <c r="AG7" s="107"/>
      <c r="AH7" s="107"/>
      <c r="AI7" s="95"/>
      <c r="AJ7" s="95"/>
      <c r="AK7" s="55"/>
      <c r="AL7" s="55"/>
      <c r="AM7" s="124"/>
      <c r="AN7" s="107"/>
      <c r="AO7" s="107"/>
      <c r="AP7" s="95"/>
      <c r="AQ7" s="95"/>
      <c r="AR7" s="55"/>
      <c r="AS7" s="55"/>
      <c r="AT7" s="124"/>
      <c r="AU7" s="107"/>
      <c r="AV7" s="107"/>
      <c r="AW7" s="95"/>
      <c r="AX7" s="95"/>
      <c r="AY7" s="55"/>
      <c r="AZ7" s="55"/>
      <c r="BA7" s="124"/>
      <c r="BB7" s="107"/>
      <c r="BC7" s="107"/>
      <c r="BD7" s="95"/>
      <c r="BE7" s="95"/>
      <c r="BF7" s="55"/>
      <c r="BG7" s="55"/>
      <c r="BH7" s="124"/>
      <c r="BI7" s="107"/>
      <c r="BJ7" s="107"/>
      <c r="BK7" s="95"/>
      <c r="BL7" s="95"/>
      <c r="BM7" s="55"/>
      <c r="BN7" s="55"/>
      <c r="BO7" s="124"/>
      <c r="BP7" s="107"/>
      <c r="BQ7" s="107"/>
      <c r="BR7" s="95"/>
      <c r="BS7" s="95"/>
    </row>
    <row r="8" spans="1:72" x14ac:dyDescent="0.25">
      <c r="A8" s="40"/>
      <c r="B8" s="95">
        <v>114293.78363432531</v>
      </c>
      <c r="C8" s="95">
        <f t="shared" si="0"/>
        <v>115436.72147066856</v>
      </c>
      <c r="D8" s="124"/>
      <c r="E8" s="107"/>
      <c r="F8" s="107"/>
      <c r="G8" s="95"/>
      <c r="H8" s="95"/>
      <c r="I8" s="55"/>
      <c r="J8" s="55"/>
      <c r="K8" s="124"/>
      <c r="L8" s="107"/>
      <c r="M8" s="107"/>
      <c r="N8" s="95"/>
      <c r="O8" s="95"/>
      <c r="P8" s="55"/>
      <c r="Q8" s="55"/>
      <c r="R8" s="124"/>
      <c r="S8" s="107"/>
      <c r="T8" s="107"/>
      <c r="U8" s="95"/>
      <c r="V8" s="95"/>
      <c r="W8" s="55"/>
      <c r="X8" s="55"/>
      <c r="Y8" s="124"/>
      <c r="Z8" s="107"/>
      <c r="AA8" s="107"/>
      <c r="AB8" s="95"/>
      <c r="AC8" s="95"/>
      <c r="AD8" s="55"/>
      <c r="AE8" s="55"/>
      <c r="AF8" s="124"/>
      <c r="AG8" s="107"/>
      <c r="AH8" s="107"/>
      <c r="AI8" s="95"/>
      <c r="AJ8" s="95"/>
      <c r="AK8" s="55"/>
      <c r="AL8" s="55"/>
      <c r="AM8" s="124"/>
      <c r="AN8" s="107"/>
      <c r="AO8" s="107"/>
      <c r="AP8" s="95"/>
      <c r="AQ8" s="95"/>
      <c r="AR8" s="55"/>
      <c r="AS8" s="55"/>
      <c r="AT8" s="124"/>
      <c r="AU8" s="107"/>
      <c r="AV8" s="107"/>
      <c r="AW8" s="95"/>
      <c r="AX8" s="95"/>
      <c r="AY8" s="55"/>
      <c r="AZ8" s="55"/>
      <c r="BA8" s="124"/>
      <c r="BB8" s="107"/>
      <c r="BC8" s="107"/>
      <c r="BD8" s="95"/>
      <c r="BE8" s="95"/>
      <c r="BF8" s="55"/>
      <c r="BG8" s="55"/>
      <c r="BH8" s="124"/>
      <c r="BI8" s="107"/>
      <c r="BJ8" s="107"/>
      <c r="BK8" s="95"/>
      <c r="BL8" s="95"/>
      <c r="BM8" s="55"/>
      <c r="BN8" s="55"/>
      <c r="BO8" s="124"/>
      <c r="BP8" s="107"/>
      <c r="BQ8" s="107"/>
      <c r="BR8" s="95"/>
      <c r="BS8" s="95"/>
    </row>
    <row r="9" spans="1:72" x14ac:dyDescent="0.25">
      <c r="A9" s="10" t="s">
        <v>62</v>
      </c>
      <c r="B9" s="95">
        <v>117881.89396387157</v>
      </c>
      <c r="C9" s="95">
        <f t="shared" ref="C9:C10" si="1">IF(B9*C$2&lt;(C$3),B9+(C$3),B9*(1+C$2))</f>
        <v>119060.71290351028</v>
      </c>
      <c r="D9" s="124"/>
      <c r="E9" s="107"/>
      <c r="F9" s="107"/>
      <c r="G9" s="95"/>
      <c r="H9" s="95"/>
      <c r="I9" s="55"/>
      <c r="J9" s="55"/>
      <c r="K9" s="124"/>
      <c r="L9" s="107"/>
      <c r="M9" s="107"/>
      <c r="N9" s="95"/>
      <c r="O9" s="95"/>
      <c r="P9" s="55"/>
      <c r="Q9" s="55"/>
      <c r="R9" s="124"/>
      <c r="S9" s="107"/>
      <c r="T9" s="107"/>
      <c r="U9" s="95"/>
      <c r="V9" s="95"/>
      <c r="W9" s="55"/>
      <c r="X9" s="55"/>
      <c r="Y9" s="124"/>
      <c r="Z9" s="107"/>
      <c r="AA9" s="107"/>
      <c r="AB9" s="95"/>
      <c r="AC9" s="95"/>
      <c r="AD9" s="55"/>
      <c r="AE9" s="55"/>
      <c r="AF9" s="124"/>
      <c r="AG9" s="107"/>
      <c r="AH9" s="107"/>
      <c r="AI9" s="95"/>
      <c r="AJ9" s="95"/>
      <c r="AK9" s="55"/>
      <c r="AL9" s="55"/>
      <c r="AM9" s="124"/>
      <c r="AN9" s="107"/>
      <c r="AO9" s="107"/>
      <c r="AP9" s="95"/>
      <c r="AQ9" s="95"/>
      <c r="AR9" s="55"/>
      <c r="AS9" s="55"/>
      <c r="AT9" s="124"/>
      <c r="AU9" s="107"/>
      <c r="AV9" s="107"/>
      <c r="AW9" s="95"/>
      <c r="AX9" s="95"/>
      <c r="AY9" s="55"/>
      <c r="AZ9" s="55"/>
      <c r="BA9" s="124"/>
      <c r="BB9" s="107"/>
      <c r="BC9" s="107"/>
      <c r="BD9" s="95"/>
      <c r="BE9" s="95"/>
      <c r="BF9" s="55"/>
      <c r="BG9" s="55"/>
      <c r="BH9" s="124"/>
      <c r="BI9" s="107"/>
      <c r="BJ9" s="107"/>
      <c r="BK9" s="95"/>
      <c r="BL9" s="95"/>
      <c r="BM9" s="55"/>
      <c r="BN9" s="55"/>
      <c r="BO9" s="124"/>
      <c r="BP9" s="107"/>
      <c r="BQ9" s="107"/>
      <c r="BR9" s="95"/>
      <c r="BS9" s="95"/>
    </row>
    <row r="10" spans="1:72" x14ac:dyDescent="0.25">
      <c r="A10" s="10" t="s">
        <v>63</v>
      </c>
      <c r="B10" s="95">
        <v>121598.07084869905</v>
      </c>
      <c r="C10" s="95">
        <f t="shared" si="1"/>
        <v>122814.05155718605</v>
      </c>
      <c r="D10" s="55"/>
      <c r="E10" s="107"/>
      <c r="F10" s="107"/>
      <c r="G10" s="95"/>
      <c r="H10" s="95"/>
      <c r="I10" s="55"/>
      <c r="J10" s="55"/>
      <c r="K10" s="55"/>
      <c r="L10" s="107"/>
      <c r="M10" s="107"/>
      <c r="N10" s="95"/>
      <c r="O10" s="95"/>
      <c r="P10" s="55"/>
      <c r="Q10" s="55"/>
      <c r="R10" s="55"/>
      <c r="S10" s="107"/>
      <c r="T10" s="107"/>
      <c r="U10" s="95"/>
      <c r="V10" s="95"/>
      <c r="W10" s="55"/>
      <c r="X10" s="55"/>
      <c r="Y10" s="55"/>
      <c r="Z10" s="107"/>
      <c r="AA10" s="107"/>
      <c r="AB10" s="95"/>
      <c r="AC10" s="95"/>
      <c r="AD10" s="55"/>
      <c r="AE10" s="55"/>
      <c r="AF10" s="55"/>
      <c r="AG10" s="107"/>
      <c r="AH10" s="107"/>
      <c r="AI10" s="95"/>
      <c r="AJ10" s="95"/>
      <c r="AK10" s="55"/>
      <c r="AL10" s="55"/>
      <c r="AM10" s="55"/>
      <c r="AN10" s="107"/>
      <c r="AO10" s="107"/>
      <c r="AP10" s="95"/>
      <c r="AQ10" s="95"/>
      <c r="AR10" s="55"/>
      <c r="AS10" s="55"/>
      <c r="AT10" s="55"/>
      <c r="AU10" s="107"/>
      <c r="AV10" s="107"/>
      <c r="AW10" s="95"/>
      <c r="AX10" s="95"/>
      <c r="AY10" s="55"/>
      <c r="AZ10" s="55"/>
      <c r="BA10" s="55"/>
      <c r="BB10" s="107"/>
      <c r="BC10" s="107"/>
      <c r="BD10" s="95"/>
      <c r="BE10" s="95"/>
      <c r="BF10" s="55"/>
      <c r="BG10" s="55"/>
      <c r="BH10" s="55"/>
      <c r="BI10" s="107"/>
      <c r="BJ10" s="107"/>
      <c r="BK10" s="95"/>
      <c r="BL10" s="95"/>
      <c r="BM10" s="55"/>
      <c r="BN10" s="55"/>
      <c r="BO10" s="55"/>
      <c r="BP10" s="107"/>
      <c r="BQ10" s="107"/>
      <c r="BR10" s="95"/>
      <c r="BS10" s="95"/>
    </row>
    <row r="11" spans="1:72" s="87" customFormat="1" x14ac:dyDescent="0.25">
      <c r="A11" s="86"/>
      <c r="B11" s="97"/>
      <c r="C11" s="97"/>
      <c r="D11" s="267"/>
      <c r="E11" s="117"/>
      <c r="F11" s="117"/>
      <c r="G11" s="97"/>
      <c r="H11" s="97"/>
      <c r="I11" s="267"/>
      <c r="J11" s="267"/>
      <c r="K11" s="267"/>
      <c r="L11" s="117"/>
      <c r="M11" s="117"/>
      <c r="N11" s="97"/>
      <c r="O11" s="97"/>
      <c r="P11" s="267"/>
      <c r="Q11" s="267"/>
      <c r="R11" s="267"/>
      <c r="S11" s="117"/>
      <c r="T11" s="117"/>
      <c r="U11" s="97"/>
      <c r="V11" s="97"/>
      <c r="W11" s="267"/>
      <c r="X11" s="267"/>
      <c r="Y11" s="267"/>
      <c r="Z11" s="117"/>
      <c r="AA11" s="117"/>
      <c r="AB11" s="97"/>
      <c r="AC11" s="97"/>
      <c r="AD11" s="267"/>
      <c r="AE11" s="267"/>
      <c r="AF11" s="267"/>
      <c r="AG11" s="117"/>
      <c r="AH11" s="117"/>
      <c r="AI11" s="97"/>
      <c r="AJ11" s="97"/>
      <c r="AK11" s="267"/>
      <c r="AL11" s="267"/>
      <c r="AM11" s="267"/>
      <c r="AN11" s="117"/>
      <c r="AO11" s="117"/>
      <c r="AP11" s="97"/>
      <c r="AQ11" s="97"/>
      <c r="AR11" s="267"/>
      <c r="AS11" s="267"/>
      <c r="AT11" s="267"/>
      <c r="AU11" s="117"/>
      <c r="AV11" s="117"/>
      <c r="AW11" s="97"/>
      <c r="AX11" s="97"/>
      <c r="AY11" s="267"/>
      <c r="AZ11" s="267"/>
      <c r="BA11" s="267"/>
      <c r="BB11" s="117"/>
      <c r="BC11" s="117"/>
      <c r="BD11" s="97"/>
      <c r="BE11" s="97"/>
      <c r="BF11" s="267"/>
      <c r="BG11" s="267"/>
      <c r="BH11" s="267"/>
      <c r="BI11" s="117"/>
      <c r="BJ11" s="117"/>
      <c r="BK11" s="97"/>
      <c r="BL11" s="97"/>
      <c r="BM11" s="267"/>
      <c r="BN11" s="267"/>
      <c r="BO11" s="267"/>
      <c r="BP11" s="117"/>
      <c r="BQ11" s="117"/>
      <c r="BR11" s="97"/>
      <c r="BS11" s="97"/>
    </row>
    <row r="12" spans="1:72" x14ac:dyDescent="0.25">
      <c r="A12" s="10" t="s">
        <v>41</v>
      </c>
      <c r="B12" s="162">
        <v>84796.910458716127</v>
      </c>
      <c r="C12" s="162">
        <f t="shared" ref="C12:C16" si="2">IF(B12*C$2&lt;(C$3),B12+(C$3),B12*(1+C$2))</f>
        <v>85644.879563303286</v>
      </c>
      <c r="D12" s="85"/>
      <c r="E12" s="107"/>
      <c r="F12" s="107"/>
      <c r="G12" s="95"/>
      <c r="H12" s="162"/>
      <c r="I12" s="85"/>
      <c r="J12" s="85"/>
      <c r="K12" s="85"/>
      <c r="L12" s="107"/>
      <c r="M12" s="107"/>
      <c r="N12" s="95"/>
      <c r="O12" s="162"/>
      <c r="P12" s="85"/>
      <c r="Q12" s="85"/>
      <c r="R12" s="85"/>
      <c r="S12" s="107"/>
      <c r="T12" s="107"/>
      <c r="U12" s="95"/>
      <c r="V12" s="162"/>
      <c r="W12" s="85"/>
      <c r="X12" s="85"/>
      <c r="Y12" s="85"/>
      <c r="Z12" s="107"/>
      <c r="AA12" s="107"/>
      <c r="AB12" s="95"/>
      <c r="AC12" s="162"/>
      <c r="AD12" s="85"/>
      <c r="AE12" s="85"/>
      <c r="AF12" s="85"/>
      <c r="AG12" s="107"/>
      <c r="AH12" s="107"/>
      <c r="AI12" s="95"/>
      <c r="AJ12" s="162"/>
      <c r="AK12" s="85"/>
      <c r="AL12" s="85"/>
      <c r="AM12" s="85"/>
      <c r="AN12" s="107"/>
      <c r="AO12" s="107"/>
      <c r="AP12" s="95"/>
      <c r="AQ12" s="162"/>
      <c r="AR12" s="85"/>
      <c r="AS12" s="85"/>
      <c r="AT12" s="85"/>
      <c r="AU12" s="107"/>
      <c r="AV12" s="107"/>
      <c r="AW12" s="95"/>
      <c r="AX12" s="162"/>
      <c r="AY12" s="85"/>
      <c r="AZ12" s="85"/>
      <c r="BA12" s="85"/>
      <c r="BB12" s="107"/>
      <c r="BC12" s="107"/>
      <c r="BD12" s="95"/>
      <c r="BE12" s="162"/>
      <c r="BF12" s="85"/>
      <c r="BG12" s="85"/>
      <c r="BH12" s="85"/>
      <c r="BI12" s="107"/>
      <c r="BJ12" s="107"/>
      <c r="BK12" s="95"/>
      <c r="BL12" s="162"/>
      <c r="BM12" s="85"/>
      <c r="BN12" s="85"/>
      <c r="BO12" s="85"/>
      <c r="BP12" s="107"/>
      <c r="BQ12" s="107"/>
      <c r="BR12" s="95"/>
      <c r="BS12" s="162"/>
    </row>
    <row r="13" spans="1:72" x14ac:dyDescent="0.25">
      <c r="A13" s="10" t="s">
        <v>4</v>
      </c>
      <c r="B13" s="95">
        <v>87771.649391915387</v>
      </c>
      <c r="C13" s="95">
        <f t="shared" si="2"/>
        <v>88649.365885834544</v>
      </c>
      <c r="D13" s="124"/>
      <c r="E13" s="107"/>
      <c r="F13" s="107"/>
      <c r="G13" s="95"/>
      <c r="H13" s="95"/>
      <c r="I13" s="55"/>
      <c r="J13" s="55"/>
      <c r="K13" s="124"/>
      <c r="L13" s="107"/>
      <c r="M13" s="107"/>
      <c r="N13" s="95"/>
      <c r="O13" s="95"/>
      <c r="P13" s="55"/>
      <c r="Q13" s="55"/>
      <c r="R13" s="124"/>
      <c r="S13" s="107"/>
      <c r="T13" s="107"/>
      <c r="U13" s="95"/>
      <c r="V13" s="95"/>
      <c r="W13" s="55"/>
      <c r="X13" s="55"/>
      <c r="Y13" s="124"/>
      <c r="Z13" s="107"/>
      <c r="AA13" s="107"/>
      <c r="AB13" s="95"/>
      <c r="AC13" s="95"/>
      <c r="AD13" s="55"/>
      <c r="AE13" s="55"/>
      <c r="AF13" s="124"/>
      <c r="AG13" s="107"/>
      <c r="AH13" s="107"/>
      <c r="AI13" s="95"/>
      <c r="AJ13" s="95"/>
      <c r="AK13" s="55"/>
      <c r="AL13" s="55"/>
      <c r="AM13" s="124"/>
      <c r="AN13" s="107"/>
      <c r="AO13" s="107"/>
      <c r="AP13" s="95"/>
      <c r="AQ13" s="95"/>
      <c r="AR13" s="55"/>
      <c r="AS13" s="55"/>
      <c r="AT13" s="124"/>
      <c r="AU13" s="107"/>
      <c r="AV13" s="107"/>
      <c r="AW13" s="95"/>
      <c r="AX13" s="95"/>
      <c r="AY13" s="55"/>
      <c r="AZ13" s="55"/>
      <c r="BA13" s="124"/>
      <c r="BB13" s="107"/>
      <c r="BC13" s="107"/>
      <c r="BD13" s="95"/>
      <c r="BE13" s="95"/>
      <c r="BF13" s="55"/>
      <c r="BG13" s="55"/>
      <c r="BH13" s="124"/>
      <c r="BI13" s="107"/>
      <c r="BJ13" s="107"/>
      <c r="BK13" s="95"/>
      <c r="BL13" s="95"/>
      <c r="BM13" s="55"/>
      <c r="BN13" s="55"/>
      <c r="BO13" s="124"/>
      <c r="BP13" s="107"/>
      <c r="BQ13" s="107"/>
      <c r="BR13" s="95"/>
      <c r="BS13" s="95"/>
    </row>
    <row r="14" spans="1:72" x14ac:dyDescent="0.25">
      <c r="A14" s="10" t="s">
        <v>4</v>
      </c>
      <c r="B14" s="95">
        <v>90745.264934278865</v>
      </c>
      <c r="C14" s="95">
        <f t="shared" si="2"/>
        <v>91652.717583621648</v>
      </c>
      <c r="D14" s="124"/>
      <c r="E14" s="107"/>
      <c r="F14" s="107"/>
      <c r="G14" s="95"/>
      <c r="H14" s="95"/>
      <c r="I14" s="55"/>
      <c r="J14" s="55"/>
      <c r="K14" s="124"/>
      <c r="L14" s="107"/>
      <c r="M14" s="107"/>
      <c r="N14" s="95"/>
      <c r="O14" s="95"/>
      <c r="P14" s="55"/>
      <c r="Q14" s="55"/>
      <c r="R14" s="124"/>
      <c r="S14" s="107"/>
      <c r="T14" s="107"/>
      <c r="U14" s="95"/>
      <c r="V14" s="95"/>
      <c r="W14" s="55"/>
      <c r="X14" s="55"/>
      <c r="Y14" s="124"/>
      <c r="Z14" s="107"/>
      <c r="AA14" s="107"/>
      <c r="AB14" s="95"/>
      <c r="AC14" s="95"/>
      <c r="AD14" s="55"/>
      <c r="AE14" s="55"/>
      <c r="AF14" s="124"/>
      <c r="AG14" s="107"/>
      <c r="AH14" s="107"/>
      <c r="AI14" s="95"/>
      <c r="AJ14" s="95"/>
      <c r="AK14" s="55"/>
      <c r="AL14" s="55"/>
      <c r="AM14" s="124"/>
      <c r="AN14" s="107"/>
      <c r="AO14" s="107"/>
      <c r="AP14" s="95"/>
      <c r="AQ14" s="95"/>
      <c r="AR14" s="55"/>
      <c r="AS14" s="55"/>
      <c r="AT14" s="124"/>
      <c r="AU14" s="107"/>
      <c r="AV14" s="107"/>
      <c r="AW14" s="95"/>
      <c r="AX14" s="95"/>
      <c r="AY14" s="55"/>
      <c r="AZ14" s="55"/>
      <c r="BA14" s="124"/>
      <c r="BB14" s="107"/>
      <c r="BC14" s="107"/>
      <c r="BD14" s="95"/>
      <c r="BE14" s="95"/>
      <c r="BF14" s="55"/>
      <c r="BG14" s="55"/>
      <c r="BH14" s="124"/>
      <c r="BI14" s="107"/>
      <c r="BJ14" s="107"/>
      <c r="BK14" s="95"/>
      <c r="BL14" s="95"/>
      <c r="BM14" s="55"/>
      <c r="BN14" s="55"/>
      <c r="BO14" s="124"/>
      <c r="BP14" s="107"/>
      <c r="BQ14" s="107"/>
      <c r="BR14" s="95"/>
      <c r="BS14" s="95"/>
    </row>
    <row r="15" spans="1:72" x14ac:dyDescent="0.25">
      <c r="A15" s="40"/>
      <c r="B15" s="95">
        <v>93724.497430821328</v>
      </c>
      <c r="C15" s="95">
        <f t="shared" si="2"/>
        <v>94661.742405129538</v>
      </c>
      <c r="D15" s="124"/>
      <c r="E15" s="107"/>
      <c r="F15" s="107"/>
      <c r="G15" s="95"/>
      <c r="H15" s="95"/>
      <c r="I15" s="53"/>
      <c r="J15" s="54"/>
      <c r="K15" s="124"/>
      <c r="L15" s="107"/>
      <c r="M15" s="107"/>
      <c r="N15" s="95"/>
      <c r="O15" s="95"/>
      <c r="P15" s="53"/>
      <c r="Q15" s="54"/>
      <c r="R15" s="124"/>
      <c r="S15" s="107"/>
      <c r="T15" s="107"/>
      <c r="U15" s="95"/>
      <c r="V15" s="95"/>
      <c r="W15" s="53"/>
      <c r="X15" s="54"/>
      <c r="Y15" s="124"/>
      <c r="Z15" s="107"/>
      <c r="AA15" s="107"/>
      <c r="AB15" s="95"/>
      <c r="AC15" s="95"/>
      <c r="AD15" s="53"/>
      <c r="AE15" s="54"/>
      <c r="AF15" s="124"/>
      <c r="AG15" s="107"/>
      <c r="AH15" s="107"/>
      <c r="AI15" s="95"/>
      <c r="AJ15" s="95"/>
      <c r="AK15" s="53"/>
      <c r="AL15" s="54"/>
      <c r="AM15" s="124"/>
      <c r="AN15" s="107"/>
      <c r="AO15" s="107"/>
      <c r="AP15" s="95"/>
      <c r="AQ15" s="95"/>
      <c r="AR15" s="53"/>
      <c r="AS15" s="54"/>
      <c r="AT15" s="124"/>
      <c r="AU15" s="107"/>
      <c r="AV15" s="107"/>
      <c r="AW15" s="95"/>
      <c r="AX15" s="95"/>
      <c r="AY15" s="53"/>
      <c r="AZ15" s="54"/>
      <c r="BA15" s="124"/>
      <c r="BB15" s="107"/>
      <c r="BC15" s="107"/>
      <c r="BD15" s="95"/>
      <c r="BE15" s="95"/>
      <c r="BF15" s="53"/>
      <c r="BG15" s="54"/>
      <c r="BH15" s="124"/>
      <c r="BI15" s="107"/>
      <c r="BJ15" s="107"/>
      <c r="BK15" s="95"/>
      <c r="BL15" s="95"/>
      <c r="BM15" s="53"/>
      <c r="BN15" s="54"/>
      <c r="BO15" s="124"/>
      <c r="BP15" s="107"/>
      <c r="BQ15" s="107"/>
      <c r="BR15" s="95"/>
      <c r="BS15" s="95"/>
    </row>
    <row r="16" spans="1:72" x14ac:dyDescent="0.25">
      <c r="A16" s="40"/>
      <c r="B16" s="95">
        <v>96704.853318199588</v>
      </c>
      <c r="C16" s="95">
        <f t="shared" si="2"/>
        <v>97671.901851381583</v>
      </c>
      <c r="D16" s="124"/>
      <c r="E16" s="107"/>
      <c r="F16" s="107"/>
      <c r="G16" s="95"/>
      <c r="H16" s="95"/>
      <c r="I16" s="53"/>
      <c r="J16" s="54"/>
      <c r="K16" s="124"/>
      <c r="L16" s="107"/>
      <c r="M16" s="107"/>
      <c r="N16" s="95"/>
      <c r="O16" s="95"/>
      <c r="P16" s="53"/>
      <c r="Q16" s="54"/>
      <c r="R16" s="124"/>
      <c r="S16" s="107"/>
      <c r="T16" s="107"/>
      <c r="U16" s="95"/>
      <c r="V16" s="95"/>
      <c r="W16" s="53"/>
      <c r="X16" s="54"/>
      <c r="Y16" s="124"/>
      <c r="Z16" s="107"/>
      <c r="AA16" s="107"/>
      <c r="AB16" s="95"/>
      <c r="AC16" s="95"/>
      <c r="AD16" s="53"/>
      <c r="AE16" s="54"/>
      <c r="AF16" s="124"/>
      <c r="AG16" s="107"/>
      <c r="AH16" s="107"/>
      <c r="AI16" s="95"/>
      <c r="AJ16" s="95"/>
      <c r="AK16" s="53"/>
      <c r="AL16" s="54"/>
      <c r="AM16" s="124"/>
      <c r="AN16" s="107"/>
      <c r="AO16" s="107"/>
      <c r="AP16" s="95"/>
      <c r="AQ16" s="95"/>
      <c r="AR16" s="53"/>
      <c r="AS16" s="54"/>
      <c r="AT16" s="124"/>
      <c r="AU16" s="107"/>
      <c r="AV16" s="107"/>
      <c r="AW16" s="95"/>
      <c r="AX16" s="95"/>
      <c r="AY16" s="53"/>
      <c r="AZ16" s="54"/>
      <c r="BA16" s="124"/>
      <c r="BB16" s="107"/>
      <c r="BC16" s="107"/>
      <c r="BD16" s="95"/>
      <c r="BE16" s="95"/>
      <c r="BF16" s="53"/>
      <c r="BG16" s="54"/>
      <c r="BH16" s="124"/>
      <c r="BI16" s="107"/>
      <c r="BJ16" s="107"/>
      <c r="BK16" s="95"/>
      <c r="BL16" s="95"/>
      <c r="BM16" s="53"/>
      <c r="BN16" s="54"/>
      <c r="BO16" s="124"/>
      <c r="BP16" s="107"/>
      <c r="BQ16" s="107"/>
      <c r="BR16" s="95"/>
      <c r="BS16" s="95"/>
    </row>
    <row r="17" spans="1:71" x14ac:dyDescent="0.25">
      <c r="A17" s="40"/>
      <c r="B17" s="95">
        <v>99677.345469727239</v>
      </c>
      <c r="C17" s="95">
        <f t="shared" ref="C17:C20" si="3">IF(B17*C$2&lt;(C$3),B17+(C$3),B17*(1+C$2))</f>
        <v>100674.11892442452</v>
      </c>
      <c r="D17" s="124"/>
      <c r="E17" s="107"/>
      <c r="F17" s="107"/>
      <c r="G17" s="95"/>
      <c r="H17" s="95"/>
      <c r="I17" s="53"/>
      <c r="J17" s="54"/>
      <c r="K17" s="124"/>
      <c r="L17" s="107"/>
      <c r="M17" s="107"/>
      <c r="N17" s="95"/>
      <c r="O17" s="95"/>
      <c r="P17" s="53"/>
      <c r="Q17" s="54"/>
      <c r="R17" s="124"/>
      <c r="S17" s="107"/>
      <c r="T17" s="107"/>
      <c r="U17" s="95"/>
      <c r="V17" s="95"/>
      <c r="W17" s="53"/>
      <c r="X17" s="54"/>
      <c r="Y17" s="124"/>
      <c r="Z17" s="107"/>
      <c r="AA17" s="107"/>
      <c r="AB17" s="95"/>
      <c r="AC17" s="95"/>
      <c r="AD17" s="53"/>
      <c r="AE17" s="54"/>
      <c r="AF17" s="124"/>
      <c r="AG17" s="107"/>
      <c r="AH17" s="107"/>
      <c r="AI17" s="95"/>
      <c r="AJ17" s="95"/>
      <c r="AK17" s="53"/>
      <c r="AL17" s="54"/>
      <c r="AM17" s="124"/>
      <c r="AN17" s="107"/>
      <c r="AO17" s="107"/>
      <c r="AP17" s="95"/>
      <c r="AQ17" s="95"/>
      <c r="AR17" s="53"/>
      <c r="AS17" s="54"/>
      <c r="AT17" s="124"/>
      <c r="AU17" s="107"/>
      <c r="AV17" s="107"/>
      <c r="AW17" s="95"/>
      <c r="AX17" s="95"/>
      <c r="AY17" s="53"/>
      <c r="AZ17" s="54"/>
      <c r="BA17" s="124"/>
      <c r="BB17" s="107"/>
      <c r="BC17" s="107"/>
      <c r="BD17" s="95"/>
      <c r="BE17" s="95"/>
      <c r="BF17" s="53"/>
      <c r="BG17" s="54"/>
      <c r="BH17" s="124"/>
      <c r="BI17" s="107"/>
      <c r="BJ17" s="107"/>
      <c r="BK17" s="95"/>
      <c r="BL17" s="95"/>
      <c r="BM17" s="53"/>
      <c r="BN17" s="54"/>
      <c r="BO17" s="124"/>
      <c r="BP17" s="107"/>
      <c r="BQ17" s="107"/>
      <c r="BR17" s="95"/>
      <c r="BS17" s="95"/>
    </row>
    <row r="18" spans="1:71" x14ac:dyDescent="0.25">
      <c r="A18" s="40"/>
      <c r="B18" s="95">
        <v>102883.50291510139</v>
      </c>
      <c r="C18" s="95">
        <f t="shared" si="3"/>
        <v>103912.3379442524</v>
      </c>
      <c r="D18" s="124"/>
      <c r="E18" s="107"/>
      <c r="F18" s="107"/>
      <c r="G18" s="95"/>
      <c r="H18" s="95"/>
      <c r="I18" s="53"/>
      <c r="J18" s="54"/>
      <c r="K18" s="124"/>
      <c r="L18" s="107"/>
      <c r="M18" s="107"/>
      <c r="N18" s="95"/>
      <c r="O18" s="95"/>
      <c r="P18" s="53"/>
      <c r="Q18" s="54"/>
      <c r="R18" s="124"/>
      <c r="S18" s="107"/>
      <c r="T18" s="107"/>
      <c r="U18" s="95"/>
      <c r="V18" s="95"/>
      <c r="W18" s="53"/>
      <c r="X18" s="54"/>
      <c r="Y18" s="124"/>
      <c r="Z18" s="107"/>
      <c r="AA18" s="107"/>
      <c r="AB18" s="95"/>
      <c r="AC18" s="95"/>
      <c r="AD18" s="53"/>
      <c r="AE18" s="54"/>
      <c r="AF18" s="124"/>
      <c r="AG18" s="107"/>
      <c r="AH18" s="107"/>
      <c r="AI18" s="95"/>
      <c r="AJ18" s="95"/>
      <c r="AK18" s="53"/>
      <c r="AL18" s="54"/>
      <c r="AM18" s="124"/>
      <c r="AN18" s="107"/>
      <c r="AO18" s="107"/>
      <c r="AP18" s="95"/>
      <c r="AQ18" s="95"/>
      <c r="AR18" s="53"/>
      <c r="AS18" s="54"/>
      <c r="AT18" s="124"/>
      <c r="AU18" s="107"/>
      <c r="AV18" s="107"/>
      <c r="AW18" s="95"/>
      <c r="AX18" s="95"/>
      <c r="AY18" s="53"/>
      <c r="AZ18" s="54"/>
      <c r="BA18" s="124"/>
      <c r="BB18" s="107"/>
      <c r="BC18" s="107"/>
      <c r="BD18" s="95"/>
      <c r="BE18" s="95"/>
      <c r="BF18" s="53"/>
      <c r="BG18" s="54"/>
      <c r="BH18" s="124"/>
      <c r="BI18" s="107"/>
      <c r="BJ18" s="107"/>
      <c r="BK18" s="95"/>
      <c r="BL18" s="95"/>
      <c r="BM18" s="53"/>
      <c r="BN18" s="54"/>
      <c r="BO18" s="124"/>
      <c r="BP18" s="107"/>
      <c r="BQ18" s="107"/>
      <c r="BR18" s="95"/>
      <c r="BS18" s="95"/>
    </row>
    <row r="19" spans="1:71" x14ac:dyDescent="0.25">
      <c r="A19" s="40"/>
      <c r="B19" s="95">
        <v>105881.83305585246</v>
      </c>
      <c r="C19" s="95">
        <f t="shared" si="3"/>
        <v>106940.65138641099</v>
      </c>
      <c r="D19" s="124"/>
      <c r="E19" s="107"/>
      <c r="F19" s="107"/>
      <c r="G19" s="95"/>
      <c r="H19" s="95"/>
      <c r="I19" s="53"/>
      <c r="J19" s="54"/>
      <c r="K19" s="124"/>
      <c r="L19" s="107"/>
      <c r="M19" s="107"/>
      <c r="N19" s="95"/>
      <c r="O19" s="95"/>
      <c r="P19" s="53"/>
      <c r="Q19" s="54"/>
      <c r="R19" s="124"/>
      <c r="S19" s="107"/>
      <c r="T19" s="107"/>
      <c r="U19" s="95"/>
      <c r="V19" s="95"/>
      <c r="W19" s="53"/>
      <c r="X19" s="54"/>
      <c r="Y19" s="124"/>
      <c r="Z19" s="107"/>
      <c r="AA19" s="107"/>
      <c r="AB19" s="95"/>
      <c r="AC19" s="95"/>
      <c r="AD19" s="53"/>
      <c r="AE19" s="54"/>
      <c r="AF19" s="124"/>
      <c r="AG19" s="107"/>
      <c r="AH19" s="107"/>
      <c r="AI19" s="95"/>
      <c r="AJ19" s="95"/>
      <c r="AK19" s="53"/>
      <c r="AL19" s="54"/>
      <c r="AM19" s="124"/>
      <c r="AN19" s="107"/>
      <c r="AO19" s="107"/>
      <c r="AP19" s="95"/>
      <c r="AQ19" s="95"/>
      <c r="AR19" s="53"/>
      <c r="AS19" s="54"/>
      <c r="AT19" s="124"/>
      <c r="AU19" s="107"/>
      <c r="AV19" s="107"/>
      <c r="AW19" s="95"/>
      <c r="AX19" s="95"/>
      <c r="AY19" s="53"/>
      <c r="AZ19" s="54"/>
      <c r="BA19" s="124"/>
      <c r="BB19" s="107"/>
      <c r="BC19" s="107"/>
      <c r="BD19" s="95"/>
      <c r="BE19" s="95"/>
      <c r="BF19" s="53"/>
      <c r="BG19" s="54"/>
      <c r="BH19" s="124"/>
      <c r="BI19" s="107"/>
      <c r="BJ19" s="107"/>
      <c r="BK19" s="95"/>
      <c r="BL19" s="95"/>
      <c r="BM19" s="53"/>
      <c r="BN19" s="54"/>
      <c r="BO19" s="124"/>
      <c r="BP19" s="107"/>
      <c r="BQ19" s="107"/>
      <c r="BR19" s="95"/>
      <c r="BS19" s="95"/>
    </row>
    <row r="20" spans="1:71" x14ac:dyDescent="0.25">
      <c r="A20" s="40"/>
      <c r="B20" s="95">
        <v>109061.0291211674</v>
      </c>
      <c r="C20" s="95">
        <f t="shared" si="3"/>
        <v>110151.63941237908</v>
      </c>
      <c r="D20" s="124"/>
      <c r="E20" s="107"/>
      <c r="F20" s="107"/>
      <c r="G20" s="95"/>
      <c r="H20" s="95"/>
      <c r="I20" s="53"/>
      <c r="J20" s="55"/>
      <c r="K20" s="124"/>
      <c r="L20" s="107"/>
      <c r="M20" s="107"/>
      <c r="N20" s="95"/>
      <c r="O20" s="95"/>
      <c r="P20" s="53"/>
      <c r="Q20" s="55"/>
      <c r="R20" s="124"/>
      <c r="S20" s="107"/>
      <c r="T20" s="107"/>
      <c r="U20" s="95"/>
      <c r="V20" s="95"/>
      <c r="W20" s="53"/>
      <c r="X20" s="55"/>
      <c r="Y20" s="124"/>
      <c r="Z20" s="107"/>
      <c r="AA20" s="107"/>
      <c r="AB20" s="95"/>
      <c r="AC20" s="95"/>
      <c r="AD20" s="53"/>
      <c r="AE20" s="55"/>
      <c r="AF20" s="124"/>
      <c r="AG20" s="107"/>
      <c r="AH20" s="107"/>
      <c r="AI20" s="95"/>
      <c r="AJ20" s="95"/>
      <c r="AK20" s="53"/>
      <c r="AL20" s="55"/>
      <c r="AM20" s="124"/>
      <c r="AN20" s="107"/>
      <c r="AO20" s="107"/>
      <c r="AP20" s="95"/>
      <c r="AQ20" s="95"/>
      <c r="AR20" s="53"/>
      <c r="AS20" s="55"/>
      <c r="AT20" s="124"/>
      <c r="AU20" s="107"/>
      <c r="AV20" s="107"/>
      <c r="AW20" s="95"/>
      <c r="AX20" s="95"/>
      <c r="AY20" s="53"/>
      <c r="AZ20" s="55"/>
      <c r="BA20" s="124"/>
      <c r="BB20" s="107"/>
      <c r="BC20" s="107"/>
      <c r="BD20" s="95"/>
      <c r="BE20" s="95"/>
      <c r="BF20" s="53"/>
      <c r="BG20" s="55"/>
      <c r="BH20" s="124"/>
      <c r="BI20" s="107"/>
      <c r="BJ20" s="107"/>
      <c r="BK20" s="95"/>
      <c r="BL20" s="95"/>
      <c r="BM20" s="53"/>
      <c r="BN20" s="55"/>
      <c r="BO20" s="124"/>
      <c r="BP20" s="107"/>
      <c r="BQ20" s="107"/>
      <c r="BR20" s="95"/>
      <c r="BS20" s="95"/>
    </row>
    <row r="21" spans="1:71" s="273" customFormat="1" ht="16.5" thickBot="1" x14ac:dyDescent="0.3">
      <c r="A21" s="269"/>
      <c r="B21" s="272"/>
      <c r="C21" s="272"/>
      <c r="D21" s="272"/>
      <c r="E21" s="272"/>
      <c r="F21" s="255"/>
      <c r="G21" s="272"/>
      <c r="H21" s="272"/>
      <c r="I21" s="270"/>
      <c r="J21" s="271"/>
      <c r="K21" s="272"/>
      <c r="L21" s="272"/>
      <c r="M21" s="255"/>
      <c r="N21" s="272"/>
      <c r="O21" s="272"/>
      <c r="P21" s="270"/>
      <c r="Q21" s="271"/>
      <c r="R21" s="272"/>
      <c r="S21" s="272"/>
      <c r="T21" s="255"/>
      <c r="U21" s="272"/>
      <c r="V21" s="272"/>
      <c r="W21" s="270"/>
      <c r="X21" s="271"/>
      <c r="Y21" s="272"/>
      <c r="Z21" s="272"/>
      <c r="AA21" s="255"/>
      <c r="AB21" s="272"/>
      <c r="AC21" s="272"/>
      <c r="AD21" s="270"/>
      <c r="AE21" s="271"/>
      <c r="AF21" s="272"/>
      <c r="AG21" s="272"/>
      <c r="AH21" s="255"/>
      <c r="AI21" s="272"/>
      <c r="AJ21" s="272"/>
      <c r="AK21" s="270"/>
      <c r="AL21" s="271"/>
      <c r="AM21" s="272"/>
      <c r="AN21" s="272"/>
      <c r="AO21" s="255"/>
      <c r="AP21" s="272"/>
      <c r="AQ21" s="272"/>
      <c r="AR21" s="270"/>
      <c r="AS21" s="271"/>
      <c r="AT21" s="272"/>
      <c r="AU21" s="272"/>
      <c r="AV21" s="255"/>
      <c r="AW21" s="272"/>
      <c r="AX21" s="272"/>
      <c r="AY21" s="270"/>
      <c r="AZ21" s="271"/>
      <c r="BA21" s="272"/>
      <c r="BB21" s="272"/>
      <c r="BC21" s="255"/>
      <c r="BD21" s="272"/>
      <c r="BE21" s="272"/>
      <c r="BF21" s="270"/>
      <c r="BG21" s="271"/>
      <c r="BH21" s="272"/>
      <c r="BI21" s="272"/>
      <c r="BJ21" s="255"/>
      <c r="BK21" s="272"/>
      <c r="BL21" s="272"/>
      <c r="BM21" s="270"/>
      <c r="BN21" s="271"/>
      <c r="BO21" s="272"/>
      <c r="BP21" s="272"/>
      <c r="BQ21" s="255"/>
      <c r="BR21" s="272"/>
      <c r="BS21" s="272"/>
    </row>
    <row r="22" spans="1:71" ht="16.5" thickTop="1" x14ac:dyDescent="0.25">
      <c r="A22" s="10"/>
      <c r="B22" s="40"/>
      <c r="C22" s="40"/>
      <c r="D22" s="40"/>
      <c r="E22" s="40"/>
      <c r="F22" s="107"/>
      <c r="G22" s="40"/>
      <c r="H22" s="40"/>
      <c r="I22" s="53"/>
      <c r="J22" s="268"/>
      <c r="K22" s="40"/>
      <c r="L22" s="40"/>
      <c r="M22" s="107"/>
      <c r="N22" s="40"/>
      <c r="O22" s="40"/>
      <c r="P22" s="53"/>
      <c r="Q22" s="268"/>
      <c r="R22" s="40"/>
      <c r="S22" s="40"/>
      <c r="T22" s="107"/>
      <c r="U22" s="40"/>
      <c r="V22" s="40"/>
      <c r="W22" s="53"/>
      <c r="X22" s="268"/>
      <c r="Y22" s="40"/>
      <c r="Z22" s="40"/>
      <c r="AA22" s="107"/>
      <c r="AB22" s="40"/>
      <c r="AC22" s="40"/>
      <c r="AD22" s="53"/>
      <c r="AE22" s="268"/>
      <c r="AF22" s="40"/>
      <c r="AG22" s="40"/>
      <c r="AH22" s="107"/>
      <c r="AI22" s="40"/>
      <c r="AJ22" s="40"/>
      <c r="AK22" s="53"/>
      <c r="AL22" s="268"/>
      <c r="AM22" s="40"/>
      <c r="AN22" s="40"/>
      <c r="AO22" s="107"/>
      <c r="AP22" s="40"/>
      <c r="AQ22" s="40"/>
      <c r="AR22" s="53"/>
      <c r="AS22" s="268"/>
      <c r="AT22" s="40"/>
      <c r="AU22" s="40"/>
      <c r="AV22" s="107"/>
      <c r="AW22" s="40"/>
      <c r="AX22" s="40"/>
      <c r="AY22" s="53"/>
      <c r="AZ22" s="268"/>
      <c r="BA22" s="40"/>
      <c r="BB22" s="40"/>
      <c r="BC22" s="107"/>
      <c r="BD22" s="40"/>
      <c r="BE22" s="40"/>
      <c r="BF22" s="53"/>
      <c r="BG22" s="268"/>
      <c r="BH22" s="40"/>
      <c r="BI22" s="40"/>
      <c r="BJ22" s="107"/>
      <c r="BK22" s="40"/>
      <c r="BL22" s="40"/>
      <c r="BM22" s="53"/>
      <c r="BN22" s="268"/>
      <c r="BO22" s="40"/>
      <c r="BP22" s="40"/>
      <c r="BQ22" s="107"/>
      <c r="BR22" s="40"/>
      <c r="BS22" s="40"/>
    </row>
    <row r="23" spans="1:71" x14ac:dyDescent="0.25">
      <c r="A23" s="10"/>
      <c r="B23" s="40"/>
      <c r="C23" s="40"/>
      <c r="D23" s="40"/>
      <c r="E23" s="40"/>
      <c r="F23" s="107"/>
      <c r="G23" s="40"/>
      <c r="H23" s="40"/>
      <c r="I23" s="53"/>
      <c r="J23" s="54"/>
      <c r="K23" s="40"/>
      <c r="L23" s="40"/>
      <c r="M23" s="107"/>
      <c r="N23" s="40"/>
      <c r="O23" s="40"/>
      <c r="P23" s="53"/>
      <c r="Q23" s="54"/>
      <c r="R23" s="40"/>
      <c r="S23" s="40"/>
      <c r="T23" s="107"/>
      <c r="U23" s="40"/>
      <c r="V23" s="40"/>
      <c r="W23" s="53"/>
      <c r="X23" s="54"/>
      <c r="Y23" s="40"/>
      <c r="Z23" s="40"/>
      <c r="AA23" s="107"/>
      <c r="AB23" s="40"/>
      <c r="AC23" s="40"/>
      <c r="AD23" s="53"/>
      <c r="AE23" s="54"/>
      <c r="AF23" s="40"/>
      <c r="AG23" s="40"/>
      <c r="AH23" s="107"/>
      <c r="AI23" s="40"/>
      <c r="AJ23" s="40"/>
      <c r="AK23" s="53"/>
      <c r="AL23" s="54"/>
      <c r="AM23" s="40"/>
      <c r="AN23" s="40"/>
      <c r="AO23" s="107"/>
      <c r="AP23" s="40"/>
      <c r="AQ23" s="40"/>
      <c r="AR23" s="53"/>
      <c r="AS23" s="54"/>
      <c r="AT23" s="40"/>
      <c r="AU23" s="40"/>
      <c r="AV23" s="107"/>
      <c r="AW23" s="40"/>
      <c r="AX23" s="40"/>
      <c r="AY23" s="53"/>
      <c r="AZ23" s="54"/>
      <c r="BA23" s="40"/>
      <c r="BB23" s="40"/>
      <c r="BC23" s="107"/>
      <c r="BD23" s="40"/>
      <c r="BE23" s="40"/>
      <c r="BF23" s="53"/>
      <c r="BG23" s="54"/>
      <c r="BH23" s="40"/>
      <c r="BI23" s="40"/>
      <c r="BJ23" s="107"/>
      <c r="BK23" s="40"/>
      <c r="BL23" s="40"/>
      <c r="BM23" s="53"/>
      <c r="BN23" s="54"/>
      <c r="BO23" s="40"/>
      <c r="BP23" s="40"/>
      <c r="BQ23" s="107"/>
      <c r="BR23" s="40"/>
      <c r="BS23" s="40"/>
    </row>
    <row r="24" spans="1:71" x14ac:dyDescent="0.25">
      <c r="A24" s="40"/>
      <c r="B24" s="40"/>
      <c r="C24" s="40"/>
      <c r="D24" s="40"/>
      <c r="E24" s="40"/>
      <c r="F24" s="107"/>
      <c r="G24" s="40"/>
      <c r="H24" s="40"/>
      <c r="I24" s="53"/>
      <c r="J24" s="54"/>
      <c r="K24" s="40"/>
      <c r="L24" s="40"/>
      <c r="M24" s="107"/>
      <c r="N24" s="40"/>
      <c r="O24" s="40"/>
      <c r="P24" s="53"/>
      <c r="Q24" s="54"/>
      <c r="R24" s="40"/>
      <c r="S24" s="40"/>
      <c r="T24" s="107"/>
      <c r="U24" s="40"/>
      <c r="V24" s="40"/>
      <c r="W24" s="53"/>
      <c r="X24" s="54"/>
      <c r="Y24" s="40"/>
      <c r="Z24" s="40"/>
      <c r="AA24" s="107"/>
      <c r="AB24" s="40"/>
      <c r="AC24" s="40"/>
      <c r="AD24" s="53"/>
      <c r="AE24" s="54"/>
      <c r="AF24" s="40"/>
      <c r="AG24" s="40"/>
      <c r="AH24" s="107"/>
      <c r="AI24" s="40"/>
      <c r="AJ24" s="40"/>
      <c r="AK24" s="53"/>
      <c r="AL24" s="54"/>
      <c r="AM24" s="40"/>
      <c r="AN24" s="40"/>
      <c r="AO24" s="107"/>
      <c r="AP24" s="40"/>
      <c r="AQ24" s="40"/>
      <c r="AR24" s="53"/>
      <c r="AS24" s="54"/>
      <c r="AT24" s="40"/>
      <c r="AU24" s="40"/>
      <c r="AV24" s="107"/>
      <c r="AW24" s="40"/>
      <c r="AX24" s="40"/>
      <c r="AY24" s="53"/>
      <c r="AZ24" s="54"/>
      <c r="BA24" s="40"/>
      <c r="BB24" s="40"/>
      <c r="BC24" s="107"/>
      <c r="BD24" s="40"/>
      <c r="BE24" s="40"/>
      <c r="BF24" s="53"/>
      <c r="BG24" s="54"/>
      <c r="BH24" s="40"/>
      <c r="BI24" s="40"/>
      <c r="BJ24" s="107"/>
      <c r="BK24" s="40"/>
      <c r="BL24" s="40"/>
      <c r="BM24" s="53"/>
      <c r="BN24" s="54"/>
      <c r="BO24" s="40"/>
      <c r="BP24" s="40"/>
      <c r="BQ24" s="107"/>
      <c r="BR24" s="40"/>
      <c r="BS24" s="40"/>
    </row>
    <row r="25" spans="1:71" x14ac:dyDescent="0.25">
      <c r="A25" s="40"/>
      <c r="B25" s="40"/>
      <c r="C25" s="40"/>
      <c r="D25" s="40"/>
      <c r="E25" s="40"/>
      <c r="F25" s="107"/>
      <c r="G25" s="40"/>
      <c r="H25" s="40"/>
      <c r="I25" s="53"/>
      <c r="J25" s="54"/>
      <c r="K25" s="40"/>
      <c r="L25" s="40"/>
      <c r="M25" s="107"/>
      <c r="N25" s="40"/>
      <c r="O25" s="40"/>
      <c r="P25" s="53"/>
      <c r="Q25" s="54"/>
      <c r="R25" s="40"/>
      <c r="S25" s="40"/>
      <c r="T25" s="107"/>
      <c r="U25" s="40"/>
      <c r="V25" s="40"/>
      <c r="W25" s="53"/>
      <c r="X25" s="54"/>
      <c r="Y25" s="40"/>
      <c r="Z25" s="40"/>
      <c r="AA25" s="107"/>
      <c r="AB25" s="40"/>
      <c r="AC25" s="40"/>
      <c r="AD25" s="53"/>
      <c r="AE25" s="54"/>
      <c r="AF25" s="40"/>
      <c r="AG25" s="40"/>
      <c r="AH25" s="107"/>
      <c r="AI25" s="40"/>
      <c r="AJ25" s="40"/>
      <c r="AK25" s="53"/>
      <c r="AL25" s="54"/>
      <c r="AM25" s="40"/>
      <c r="AN25" s="40"/>
      <c r="AO25" s="107"/>
      <c r="AP25" s="40"/>
      <c r="AQ25" s="40"/>
      <c r="AR25" s="53"/>
      <c r="AS25" s="54"/>
      <c r="AT25" s="40"/>
      <c r="AU25" s="40"/>
      <c r="AV25" s="107"/>
      <c r="AW25" s="40"/>
      <c r="AX25" s="40"/>
      <c r="AY25" s="53"/>
      <c r="AZ25" s="54"/>
      <c r="BA25" s="40"/>
      <c r="BB25" s="40"/>
      <c r="BC25" s="107"/>
      <c r="BD25" s="40"/>
      <c r="BE25" s="40"/>
      <c r="BF25" s="53"/>
      <c r="BG25" s="54"/>
      <c r="BH25" s="40"/>
      <c r="BI25" s="40"/>
      <c r="BJ25" s="107"/>
      <c r="BK25" s="40"/>
      <c r="BL25" s="40"/>
      <c r="BM25" s="53"/>
      <c r="BN25" s="54"/>
      <c r="BO25" s="40"/>
      <c r="BP25" s="40"/>
      <c r="BQ25" s="107"/>
      <c r="BR25" s="40"/>
      <c r="BS25" s="40"/>
    </row>
    <row r="26" spans="1:71" x14ac:dyDescent="0.25">
      <c r="A26" s="40"/>
      <c r="B26" s="40"/>
      <c r="C26" s="40"/>
      <c r="D26" s="40"/>
      <c r="E26" s="40"/>
      <c r="F26" s="1"/>
      <c r="G26" s="40"/>
      <c r="H26" s="40"/>
      <c r="I26" s="53"/>
      <c r="J26" s="54"/>
      <c r="K26" s="40"/>
      <c r="L26" s="40"/>
      <c r="M26" s="1"/>
      <c r="N26" s="40"/>
      <c r="O26" s="40"/>
      <c r="P26" s="53"/>
      <c r="Q26" s="54"/>
      <c r="R26" s="40"/>
      <c r="S26" s="40"/>
      <c r="T26" s="1"/>
      <c r="U26" s="40"/>
      <c r="V26" s="40"/>
      <c r="W26" s="53"/>
      <c r="X26" s="54"/>
      <c r="Y26" s="40"/>
      <c r="Z26" s="40"/>
      <c r="AA26" s="1"/>
      <c r="AB26" s="40"/>
      <c r="AC26" s="40"/>
      <c r="AD26" s="53"/>
      <c r="AE26" s="54"/>
      <c r="AF26" s="40"/>
      <c r="AG26" s="40"/>
      <c r="AH26" s="1"/>
      <c r="AI26" s="40"/>
      <c r="AJ26" s="40"/>
      <c r="AK26" s="53"/>
      <c r="AL26" s="54"/>
      <c r="AM26" s="40"/>
      <c r="AN26" s="40"/>
      <c r="AO26" s="1"/>
      <c r="AP26" s="40"/>
      <c r="AQ26" s="40"/>
      <c r="AR26" s="53"/>
      <c r="AS26" s="54"/>
      <c r="AT26" s="40"/>
      <c r="AU26" s="40"/>
      <c r="AV26" s="1"/>
      <c r="AW26" s="40"/>
      <c r="AX26" s="40"/>
      <c r="AY26" s="53"/>
      <c r="AZ26" s="54"/>
      <c r="BA26" s="40"/>
      <c r="BB26" s="40"/>
      <c r="BC26" s="1"/>
      <c r="BD26" s="40"/>
      <c r="BE26" s="40"/>
      <c r="BF26" s="53"/>
      <c r="BG26" s="54"/>
      <c r="BH26" s="40"/>
      <c r="BI26" s="40"/>
      <c r="BJ26" s="1"/>
      <c r="BK26" s="40"/>
      <c r="BL26" s="40"/>
      <c r="BM26" s="53"/>
      <c r="BN26" s="54"/>
      <c r="BO26" s="40"/>
      <c r="BP26" s="40"/>
      <c r="BQ26" s="1"/>
      <c r="BR26" s="40"/>
      <c r="BS26" s="40"/>
    </row>
    <row r="27" spans="1:71" x14ac:dyDescent="0.25">
      <c r="A27" s="40"/>
      <c r="B27" s="40"/>
      <c r="C27" s="40"/>
      <c r="D27" s="40"/>
      <c r="E27" s="40"/>
      <c r="F27" s="1"/>
      <c r="G27" s="40"/>
      <c r="H27" s="40"/>
      <c r="I27" s="53"/>
      <c r="J27" s="54"/>
      <c r="K27" s="40"/>
      <c r="L27" s="40"/>
      <c r="M27" s="1"/>
      <c r="N27" s="40"/>
      <c r="O27" s="40"/>
      <c r="P27" s="53"/>
      <c r="Q27" s="54"/>
      <c r="R27" s="40"/>
      <c r="S27" s="40"/>
      <c r="T27" s="1"/>
      <c r="U27" s="40"/>
      <c r="V27" s="40"/>
      <c r="W27" s="53"/>
      <c r="X27" s="54"/>
      <c r="Y27" s="40"/>
      <c r="Z27" s="40"/>
      <c r="AA27" s="1"/>
      <c r="AB27" s="40"/>
      <c r="AC27" s="40"/>
      <c r="AD27" s="53"/>
      <c r="AE27" s="54"/>
      <c r="AF27" s="40"/>
      <c r="AG27" s="40"/>
      <c r="AH27" s="1"/>
      <c r="AI27" s="40"/>
      <c r="AJ27" s="40"/>
      <c r="AK27" s="53"/>
      <c r="AL27" s="54"/>
      <c r="AM27" s="40"/>
      <c r="AN27" s="40"/>
      <c r="AO27" s="1"/>
      <c r="AP27" s="40"/>
      <c r="AQ27" s="40"/>
      <c r="AR27" s="53"/>
      <c r="AS27" s="54"/>
      <c r="AT27" s="40"/>
      <c r="AU27" s="40"/>
      <c r="AV27" s="1"/>
      <c r="AW27" s="40"/>
      <c r="AX27" s="40"/>
      <c r="AY27" s="53"/>
      <c r="AZ27" s="54"/>
      <c r="BA27" s="40"/>
      <c r="BB27" s="40"/>
      <c r="BC27" s="1"/>
      <c r="BD27" s="40"/>
      <c r="BE27" s="40"/>
      <c r="BF27" s="53"/>
      <c r="BG27" s="54"/>
      <c r="BH27" s="40"/>
      <c r="BI27" s="40"/>
      <c r="BJ27" s="1"/>
      <c r="BK27" s="40"/>
      <c r="BL27" s="40"/>
      <c r="BM27" s="53"/>
      <c r="BN27" s="54"/>
      <c r="BO27" s="40"/>
      <c r="BP27" s="40"/>
      <c r="BQ27" s="1"/>
      <c r="BR27" s="40"/>
      <c r="BS27" s="40"/>
    </row>
    <row r="28" spans="1:71" s="52" customFormat="1" ht="18.75" x14ac:dyDescent="0.3">
      <c r="A28" s="41"/>
      <c r="B28" s="40"/>
      <c r="C28" s="40"/>
      <c r="D28" s="40"/>
      <c r="E28" s="40"/>
      <c r="F28" s="1"/>
      <c r="G28" s="40"/>
      <c r="H28" s="40"/>
      <c r="I28" s="53"/>
      <c r="J28" s="54"/>
      <c r="K28" s="40"/>
      <c r="L28" s="40"/>
      <c r="M28" s="1"/>
      <c r="N28" s="40"/>
      <c r="O28" s="40"/>
      <c r="P28" s="53"/>
      <c r="Q28" s="54"/>
      <c r="R28" s="40"/>
      <c r="S28" s="40"/>
      <c r="T28" s="1"/>
      <c r="U28" s="40"/>
      <c r="V28" s="40"/>
      <c r="W28" s="53"/>
      <c r="X28" s="54"/>
      <c r="Y28" s="40"/>
      <c r="Z28" s="40"/>
      <c r="AA28" s="1"/>
      <c r="AB28" s="40"/>
      <c r="AC28" s="40"/>
      <c r="AD28" s="53"/>
      <c r="AE28" s="54"/>
      <c r="AF28" s="40"/>
      <c r="AG28" s="40"/>
      <c r="AH28" s="1"/>
      <c r="AI28" s="40"/>
      <c r="AJ28" s="40"/>
      <c r="AK28" s="53"/>
      <c r="AL28" s="54"/>
      <c r="AM28" s="40"/>
      <c r="AN28" s="40"/>
      <c r="AO28" s="1"/>
      <c r="AP28" s="40"/>
      <c r="AQ28" s="40"/>
      <c r="AR28" s="53"/>
      <c r="AS28" s="54"/>
      <c r="AT28" s="40"/>
      <c r="AU28" s="40"/>
      <c r="AV28" s="1"/>
      <c r="AW28" s="40"/>
      <c r="AX28" s="40"/>
      <c r="AY28" s="53"/>
      <c r="AZ28" s="54"/>
      <c r="BA28" s="40"/>
      <c r="BB28" s="40"/>
      <c r="BC28" s="1"/>
      <c r="BD28" s="40"/>
      <c r="BE28" s="40"/>
      <c r="BF28" s="53"/>
      <c r="BG28" s="54"/>
      <c r="BH28" s="40"/>
      <c r="BI28" s="40"/>
      <c r="BJ28" s="1"/>
      <c r="BK28" s="40"/>
      <c r="BL28" s="40"/>
      <c r="BM28" s="53"/>
      <c r="BN28" s="54"/>
      <c r="BO28" s="40"/>
      <c r="BP28" s="40"/>
      <c r="BQ28" s="1"/>
      <c r="BR28" s="40"/>
      <c r="BS28" s="40"/>
    </row>
    <row r="29" spans="1:71" s="16" customFormat="1" ht="30.75" customHeight="1" thickBot="1" x14ac:dyDescent="0.3">
      <c r="A29" s="166" t="s">
        <v>257</v>
      </c>
      <c r="B29" s="40"/>
      <c r="C29" s="40"/>
      <c r="D29" s="40"/>
      <c r="E29" s="40"/>
      <c r="F29" s="1"/>
      <c r="G29" s="40"/>
      <c r="H29" s="40"/>
      <c r="I29" s="53"/>
      <c r="J29" s="54"/>
      <c r="K29" s="40"/>
      <c r="L29" s="40"/>
      <c r="M29" s="1"/>
      <c r="N29" s="40"/>
      <c r="O29" s="40"/>
      <c r="P29" s="53"/>
      <c r="Q29" s="54"/>
      <c r="R29" s="40"/>
      <c r="S29" s="40"/>
      <c r="T29" s="1"/>
      <c r="U29" s="40"/>
      <c r="V29" s="40"/>
      <c r="W29" s="53"/>
      <c r="X29" s="54"/>
      <c r="Y29" s="40"/>
      <c r="Z29" s="40"/>
      <c r="AA29" s="1"/>
      <c r="AB29" s="40"/>
      <c r="AC29" s="40"/>
      <c r="AD29" s="53"/>
      <c r="AE29" s="54"/>
      <c r="AF29" s="40"/>
      <c r="AG29" s="40"/>
      <c r="AH29" s="1"/>
      <c r="AI29" s="40"/>
      <c r="AJ29" s="40"/>
      <c r="AK29" s="53"/>
      <c r="AL29" s="54"/>
      <c r="AM29" s="40"/>
      <c r="AN29" s="40"/>
      <c r="AO29" s="1"/>
      <c r="AP29" s="40"/>
      <c r="AQ29" s="40"/>
      <c r="AR29" s="53"/>
      <c r="AS29" s="54"/>
      <c r="AT29" s="40"/>
      <c r="AU29" s="40"/>
      <c r="AV29" s="1"/>
      <c r="AW29" s="40"/>
      <c r="AX29" s="40"/>
      <c r="AY29" s="53"/>
      <c r="AZ29" s="54"/>
      <c r="BA29" s="40"/>
      <c r="BB29" s="40"/>
      <c r="BC29" s="1"/>
      <c r="BD29" s="40"/>
      <c r="BE29" s="40"/>
      <c r="BF29" s="53"/>
      <c r="BG29" s="54"/>
      <c r="BH29" s="40"/>
      <c r="BI29" s="40"/>
      <c r="BJ29" s="1"/>
      <c r="BK29" s="40"/>
      <c r="BL29" s="40"/>
      <c r="BM29" s="53"/>
      <c r="BN29" s="54"/>
      <c r="BO29" s="40"/>
      <c r="BP29" s="40"/>
      <c r="BQ29" s="1"/>
      <c r="BR29" s="40"/>
      <c r="BS29" s="40"/>
    </row>
    <row r="30" spans="1:71" ht="16.5" thickTop="1" x14ac:dyDescent="0.25">
      <c r="B30" s="40"/>
      <c r="C30" s="40"/>
      <c r="D30" s="40"/>
      <c r="E30" s="40"/>
      <c r="F30" s="1"/>
      <c r="G30" s="40"/>
      <c r="H30" s="40"/>
      <c r="I30" s="53"/>
      <c r="J30" s="54"/>
      <c r="K30" s="40"/>
      <c r="L30" s="40"/>
      <c r="M30" s="1"/>
      <c r="N30" s="40"/>
      <c r="O30" s="40"/>
      <c r="P30" s="53"/>
      <c r="Q30" s="54"/>
      <c r="R30" s="40"/>
      <c r="S30" s="40"/>
      <c r="T30" s="1"/>
      <c r="U30" s="40"/>
      <c r="V30" s="40"/>
      <c r="W30" s="53"/>
      <c r="X30" s="54"/>
      <c r="Y30" s="40"/>
      <c r="Z30" s="40"/>
      <c r="AA30" s="1"/>
      <c r="AB30" s="40"/>
      <c r="AC30" s="40"/>
      <c r="AD30" s="53"/>
      <c r="AE30" s="54"/>
      <c r="AF30" s="40"/>
      <c r="AG30" s="40"/>
      <c r="AH30" s="1"/>
      <c r="AI30" s="40"/>
      <c r="AJ30" s="40"/>
      <c r="AK30" s="53"/>
      <c r="AL30" s="54"/>
      <c r="AM30" s="40"/>
      <c r="AN30" s="40"/>
      <c r="AO30" s="1"/>
      <c r="AP30" s="40"/>
      <c r="AQ30" s="40"/>
      <c r="AR30" s="53"/>
      <c r="AS30" s="54"/>
      <c r="AT30" s="40"/>
      <c r="AU30" s="40"/>
      <c r="AV30" s="1"/>
      <c r="AW30" s="40"/>
      <c r="AX30" s="40"/>
      <c r="AY30" s="53"/>
      <c r="AZ30" s="54"/>
      <c r="BA30" s="40"/>
      <c r="BB30" s="40"/>
      <c r="BC30" s="1"/>
      <c r="BD30" s="40"/>
      <c r="BE30" s="40"/>
      <c r="BF30" s="53"/>
      <c r="BG30" s="54"/>
      <c r="BH30" s="40"/>
      <c r="BI30" s="40"/>
      <c r="BJ30" s="1"/>
      <c r="BK30" s="40"/>
      <c r="BL30" s="40"/>
      <c r="BM30" s="53"/>
      <c r="BN30" s="54"/>
      <c r="BO30" s="40"/>
      <c r="BP30" s="40"/>
      <c r="BQ30" s="1"/>
      <c r="BR30" s="40"/>
      <c r="BS30" s="40"/>
    </row>
    <row r="31" spans="1:71" x14ac:dyDescent="0.25">
      <c r="B31" s="40"/>
      <c r="C31" s="40"/>
      <c r="D31" s="40"/>
      <c r="E31" s="40"/>
      <c r="F31" s="1"/>
      <c r="G31" s="40"/>
      <c r="H31" s="40"/>
      <c r="I31" s="53"/>
      <c r="J31" s="54"/>
      <c r="K31" s="40"/>
      <c r="L31" s="40"/>
      <c r="M31" s="1"/>
      <c r="N31" s="40"/>
      <c r="O31" s="40"/>
      <c r="P31" s="53"/>
      <c r="Q31" s="54"/>
      <c r="R31" s="40"/>
      <c r="S31" s="40"/>
      <c r="T31" s="1"/>
      <c r="U31" s="40"/>
      <c r="V31" s="40"/>
      <c r="W31" s="53"/>
      <c r="X31" s="54"/>
      <c r="Y31" s="40"/>
      <c r="Z31" s="40"/>
      <c r="AA31" s="1"/>
      <c r="AB31" s="40"/>
      <c r="AC31" s="40"/>
      <c r="AD31" s="53"/>
      <c r="AE31" s="54"/>
      <c r="AF31" s="40"/>
      <c r="AG31" s="40"/>
      <c r="AH31" s="1"/>
      <c r="AI31" s="40"/>
      <c r="AJ31" s="40"/>
      <c r="AK31" s="53"/>
      <c r="AL31" s="54"/>
      <c r="AM31" s="40"/>
      <c r="AN31" s="40"/>
      <c r="AO31" s="1"/>
      <c r="AP31" s="40"/>
      <c r="AQ31" s="40"/>
      <c r="AR31" s="53"/>
      <c r="AS31" s="54"/>
      <c r="AT31" s="40"/>
      <c r="AU31" s="40"/>
      <c r="AV31" s="1"/>
      <c r="AW31" s="40"/>
      <c r="AX31" s="40"/>
      <c r="AY31" s="53"/>
      <c r="AZ31" s="54"/>
      <c r="BA31" s="40"/>
      <c r="BB31" s="40"/>
      <c r="BC31" s="1"/>
      <c r="BD31" s="40"/>
      <c r="BE31" s="40"/>
      <c r="BF31" s="53"/>
      <c r="BG31" s="54"/>
      <c r="BH31" s="40"/>
      <c r="BI31" s="40"/>
      <c r="BJ31" s="1"/>
      <c r="BK31" s="40"/>
      <c r="BL31" s="40"/>
      <c r="BM31" s="53"/>
      <c r="BN31" s="54"/>
      <c r="BO31" s="40"/>
      <c r="BP31" s="40"/>
      <c r="BQ31" s="1"/>
      <c r="BR31" s="40"/>
      <c r="BS31" s="40"/>
    </row>
    <row r="32" spans="1:71" x14ac:dyDescent="0.25">
      <c r="B32" s="40"/>
      <c r="C32" s="40"/>
      <c r="D32" s="40"/>
      <c r="E32" s="40"/>
      <c r="F32" s="1"/>
      <c r="G32" s="40"/>
      <c r="H32" s="40"/>
      <c r="I32" s="53"/>
      <c r="J32" s="54"/>
      <c r="K32" s="40"/>
      <c r="L32" s="40"/>
      <c r="M32" s="1"/>
      <c r="N32" s="40"/>
      <c r="O32" s="40"/>
      <c r="P32" s="53"/>
      <c r="Q32" s="54"/>
      <c r="R32" s="40"/>
      <c r="S32" s="40"/>
      <c r="T32" s="1"/>
      <c r="U32" s="40"/>
      <c r="V32" s="40"/>
      <c r="W32" s="53"/>
      <c r="X32" s="54"/>
      <c r="Y32" s="40"/>
      <c r="Z32" s="40"/>
      <c r="AA32" s="1"/>
      <c r="AB32" s="40"/>
      <c r="AC32" s="40"/>
      <c r="AD32" s="53"/>
      <c r="AE32" s="54"/>
      <c r="AF32" s="40"/>
      <c r="AG32" s="40"/>
      <c r="AH32" s="1"/>
      <c r="AI32" s="40"/>
      <c r="AJ32" s="40"/>
      <c r="AK32" s="53"/>
      <c r="AL32" s="54"/>
      <c r="AM32" s="40"/>
      <c r="AN32" s="40"/>
      <c r="AO32" s="1"/>
      <c r="AP32" s="40"/>
      <c r="AQ32" s="40"/>
      <c r="AR32" s="53"/>
      <c r="AS32" s="54"/>
      <c r="AT32" s="40"/>
      <c r="AU32" s="40"/>
      <c r="AV32" s="1"/>
      <c r="AW32" s="40"/>
      <c r="AX32" s="40"/>
      <c r="AY32" s="53"/>
      <c r="AZ32" s="54"/>
      <c r="BA32" s="40"/>
      <c r="BB32" s="40"/>
      <c r="BC32" s="1"/>
      <c r="BD32" s="40"/>
      <c r="BE32" s="40"/>
      <c r="BF32" s="53"/>
      <c r="BG32" s="54"/>
      <c r="BH32" s="40"/>
      <c r="BI32" s="40"/>
      <c r="BJ32" s="1"/>
      <c r="BK32" s="40"/>
      <c r="BL32" s="40"/>
      <c r="BM32" s="53"/>
      <c r="BN32" s="54"/>
      <c r="BO32" s="40"/>
      <c r="BP32" s="40"/>
      <c r="BQ32" s="1"/>
      <c r="BR32" s="40"/>
      <c r="BS32" s="40"/>
    </row>
    <row r="33" spans="2:71" x14ac:dyDescent="0.25">
      <c r="B33" s="40"/>
      <c r="C33" s="40"/>
      <c r="D33" s="40"/>
      <c r="E33" s="40"/>
      <c r="F33" s="1"/>
      <c r="G33" s="40"/>
      <c r="H33" s="40"/>
      <c r="I33" s="53"/>
      <c r="J33" s="54"/>
      <c r="K33" s="40"/>
      <c r="L33" s="40"/>
      <c r="M33" s="1"/>
      <c r="N33" s="40"/>
      <c r="O33" s="40"/>
      <c r="P33" s="53"/>
      <c r="Q33" s="54"/>
      <c r="R33" s="40"/>
      <c r="S33" s="40"/>
      <c r="T33" s="1"/>
      <c r="U33" s="40"/>
      <c r="V33" s="40"/>
      <c r="W33" s="53"/>
      <c r="X33" s="54"/>
      <c r="Y33" s="40"/>
      <c r="Z33" s="40"/>
      <c r="AA33" s="1"/>
      <c r="AB33" s="40"/>
      <c r="AC33" s="40"/>
      <c r="AD33" s="53"/>
      <c r="AE33" s="54"/>
      <c r="AF33" s="40"/>
      <c r="AG33" s="40"/>
      <c r="AH33" s="1"/>
      <c r="AI33" s="40"/>
      <c r="AJ33" s="40"/>
      <c r="AK33" s="53"/>
      <c r="AL33" s="54"/>
      <c r="AM33" s="40"/>
      <c r="AN33" s="40"/>
      <c r="AO33" s="1"/>
      <c r="AP33" s="40"/>
      <c r="AQ33" s="40"/>
      <c r="AR33" s="53"/>
      <c r="AS33" s="54"/>
      <c r="AT33" s="40"/>
      <c r="AU33" s="40"/>
      <c r="AV33" s="1"/>
      <c r="AW33" s="40"/>
      <c r="AX33" s="40"/>
      <c r="AY33" s="53"/>
      <c r="AZ33" s="54"/>
      <c r="BA33" s="40"/>
      <c r="BB33" s="40"/>
      <c r="BC33" s="1"/>
      <c r="BD33" s="40"/>
      <c r="BE33" s="40"/>
      <c r="BF33" s="53"/>
      <c r="BG33" s="54"/>
      <c r="BH33" s="40"/>
      <c r="BI33" s="40"/>
      <c r="BJ33" s="1"/>
      <c r="BK33" s="40"/>
      <c r="BL33" s="40"/>
      <c r="BM33" s="53"/>
      <c r="BN33" s="54"/>
      <c r="BO33" s="40"/>
      <c r="BP33" s="40"/>
      <c r="BQ33" s="1"/>
      <c r="BR33" s="40"/>
      <c r="BS33" s="40"/>
    </row>
    <row r="34" spans="2:71" x14ac:dyDescent="0.25">
      <c r="B34" s="40"/>
      <c r="C34" s="40"/>
      <c r="D34" s="40"/>
      <c r="E34" s="40"/>
      <c r="F34" s="1"/>
      <c r="G34" s="40"/>
      <c r="H34" s="40"/>
      <c r="I34" s="53"/>
      <c r="J34" s="54"/>
      <c r="K34" s="40"/>
      <c r="L34" s="40"/>
      <c r="M34" s="1"/>
      <c r="N34" s="40"/>
      <c r="O34" s="40"/>
      <c r="P34" s="53"/>
      <c r="Q34" s="54"/>
      <c r="R34" s="40"/>
      <c r="S34" s="40"/>
      <c r="T34" s="1"/>
      <c r="U34" s="40"/>
      <c r="V34" s="40"/>
      <c r="W34" s="53"/>
      <c r="X34" s="54"/>
      <c r="Y34" s="40"/>
      <c r="Z34" s="40"/>
      <c r="AA34" s="1"/>
      <c r="AB34" s="40"/>
      <c r="AC34" s="40"/>
      <c r="AD34" s="53"/>
      <c r="AE34" s="54"/>
      <c r="AF34" s="40"/>
      <c r="AG34" s="40"/>
      <c r="AH34" s="1"/>
      <c r="AI34" s="40"/>
      <c r="AJ34" s="40"/>
      <c r="AK34" s="53"/>
      <c r="AL34" s="54"/>
      <c r="AM34" s="40"/>
      <c r="AN34" s="40"/>
      <c r="AO34" s="1"/>
      <c r="AP34" s="40"/>
      <c r="AQ34" s="40"/>
      <c r="AR34" s="53"/>
      <c r="AS34" s="54"/>
      <c r="AT34" s="40"/>
      <c r="AU34" s="40"/>
      <c r="AV34" s="1"/>
      <c r="AW34" s="40"/>
      <c r="AX34" s="40"/>
      <c r="AY34" s="53"/>
      <c r="AZ34" s="54"/>
      <c r="BA34" s="40"/>
      <c r="BB34" s="40"/>
      <c r="BC34" s="1"/>
      <c r="BD34" s="40"/>
      <c r="BE34" s="40"/>
      <c r="BF34" s="53"/>
      <c r="BG34" s="54"/>
      <c r="BH34" s="40"/>
      <c r="BI34" s="40"/>
      <c r="BJ34" s="1"/>
      <c r="BK34" s="40"/>
      <c r="BL34" s="40"/>
      <c r="BM34" s="53"/>
      <c r="BN34" s="54"/>
      <c r="BO34" s="40"/>
      <c r="BP34" s="40"/>
      <c r="BQ34" s="1"/>
      <c r="BR34" s="40"/>
      <c r="BS34" s="40"/>
    </row>
    <row r="35" spans="2:71" x14ac:dyDescent="0.2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</row>
    <row r="36" spans="2:71" x14ac:dyDescent="0.2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</row>
    <row r="37" spans="2:71" x14ac:dyDescent="0.2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</row>
    <row r="38" spans="2:71" x14ac:dyDescent="0.2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</row>
    <row r="39" spans="2:71" x14ac:dyDescent="0.2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</row>
    <row r="40" spans="2:71" x14ac:dyDescent="0.2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</row>
    <row r="41" spans="2:71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</row>
    <row r="42" spans="2:71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</row>
    <row r="43" spans="2:71" x14ac:dyDescent="0.2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</row>
    <row r="44" spans="2:71" x14ac:dyDescent="0.2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</row>
    <row r="45" spans="2:71" x14ac:dyDescent="0.2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</row>
    <row r="46" spans="2:71" x14ac:dyDescent="0.2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</row>
    <row r="47" spans="2:71" x14ac:dyDescent="0.2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2:71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</row>
    <row r="49" spans="2:71" x14ac:dyDescent="0.2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</row>
  </sheetData>
  <phoneticPr fontId="3" type="noConversion"/>
  <hyperlinks>
    <hyperlink ref="A29" location="'Table of Contents'!A1" display="Link to Table of Contents " xr:uid="{00000000-0004-0000-1100-000000000000}"/>
  </hyperlinks>
  <pageMargins left="0.75" right="0.75" top="1" bottom="1" header="0.5" footer="0.5"/>
  <pageSetup paperSize="9" fitToHeight="0" orientation="portrait" r:id="rId1"/>
  <headerFooter alignWithMargins="0">
    <oddFooter>&amp;C&amp;Z&amp;F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  <pageSetUpPr fitToPage="1"/>
  </sheetPr>
  <dimension ref="A1:BT59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"/>
  <cols>
    <col min="1" max="1" width="39.88671875" style="11" bestFit="1" customWidth="1"/>
    <col min="2" max="71" width="9.77734375" style="11" bestFit="1" customWidth="1"/>
    <col min="72" max="16384" width="8.88671875" style="11"/>
  </cols>
  <sheetData>
    <row r="1" spans="1:72" s="17" customFormat="1" ht="32.25" thickBot="1" x14ac:dyDescent="0.25">
      <c r="A1" s="104" t="s">
        <v>55</v>
      </c>
      <c r="B1" s="390">
        <v>45444</v>
      </c>
      <c r="C1" s="390">
        <v>45566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x14ac:dyDescent="0.25">
      <c r="A4" s="14" t="s">
        <v>56</v>
      </c>
      <c r="B4" s="95">
        <v>66047.538658640944</v>
      </c>
      <c r="C4" s="95">
        <f t="shared" ref="C4:C14" si="0">IF(B4*C$2&lt;(C$3),B4+(C$3),B4*(1+C$2))</f>
        <v>66708.014045227348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2" x14ac:dyDescent="0.25">
      <c r="A5" s="14"/>
      <c r="B5" s="95">
        <v>68858.739289854129</v>
      </c>
      <c r="C5" s="95">
        <f t="shared" si="0"/>
        <v>69547.326682752668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1:72" x14ac:dyDescent="0.25">
      <c r="A6" s="14"/>
      <c r="B6" s="95">
        <v>71654.383870143633</v>
      </c>
      <c r="C6" s="95">
        <f t="shared" si="0"/>
        <v>72370.927708845076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2" x14ac:dyDescent="0.25">
      <c r="A7" s="14"/>
      <c r="B7" s="95">
        <v>74427.805520542111</v>
      </c>
      <c r="C7" s="95">
        <f t="shared" si="0"/>
        <v>75172.083575747529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2" x14ac:dyDescent="0.25">
      <c r="A8" s="14"/>
      <c r="B8" s="95">
        <v>77916.805513431202</v>
      </c>
      <c r="C8" s="95">
        <f t="shared" si="0"/>
        <v>78695.973568565518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2" x14ac:dyDescent="0.25">
      <c r="A9" s="14"/>
      <c r="B9" s="95">
        <v>82019.88831261771</v>
      </c>
      <c r="C9" s="95">
        <f t="shared" si="0"/>
        <v>82840.087195743894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</row>
    <row r="10" spans="1:72" x14ac:dyDescent="0.25">
      <c r="A10" s="14"/>
      <c r="B10" s="95">
        <v>86869.566550767719</v>
      </c>
      <c r="C10" s="95">
        <f t="shared" si="0"/>
        <v>87738.262216275398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2" x14ac:dyDescent="0.25">
      <c r="A11" s="14"/>
      <c r="B11" s="95">
        <v>91784.401457394168</v>
      </c>
      <c r="C11" s="95">
        <f t="shared" si="0"/>
        <v>92702.245471968112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72" x14ac:dyDescent="0.25">
      <c r="A12" s="14"/>
      <c r="B12" s="95">
        <v>95785.919614514918</v>
      </c>
      <c r="C12" s="95">
        <f t="shared" si="0"/>
        <v>96743.778810660064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72" x14ac:dyDescent="0.25">
      <c r="A13" s="14" t="s">
        <v>57</v>
      </c>
      <c r="B13" s="95">
        <v>98878.614585473202</v>
      </c>
      <c r="C13" s="95">
        <f t="shared" si="0"/>
        <v>99867.400731327929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72" s="25" customFormat="1" x14ac:dyDescent="0.25">
      <c r="A14" s="58" t="s">
        <v>58</v>
      </c>
      <c r="B14" s="95">
        <v>101971.30955643152</v>
      </c>
      <c r="C14" s="95">
        <f t="shared" si="0"/>
        <v>102991.02265199584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</row>
    <row r="15" spans="1:72" s="25" customFormat="1" x14ac:dyDescent="0.2">
      <c r="A15" s="58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</row>
    <row r="16" spans="1:72" s="25" customFormat="1" x14ac:dyDescent="0.25">
      <c r="A16" s="14" t="s">
        <v>321</v>
      </c>
      <c r="B16" s="95">
        <v>59562.908738133672</v>
      </c>
      <c r="C16" s="95">
        <f t="shared" ref="C16:C28" si="1">IF(B16*C$2&lt;(C$3),B16+(C$3),B16*(1+C$2))</f>
        <v>60158.537825515006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 s="25" customFormat="1" x14ac:dyDescent="0.25">
      <c r="A17" s="14"/>
      <c r="B17" s="95">
        <v>63351.029367355819</v>
      </c>
      <c r="C17" s="95">
        <f t="shared" si="1"/>
        <v>63984.539661029376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 s="25" customFormat="1" x14ac:dyDescent="0.25">
      <c r="A18" s="14"/>
      <c r="B18" s="95">
        <v>66047.538658640944</v>
      </c>
      <c r="C18" s="95">
        <f t="shared" si="1"/>
        <v>66708.014045227348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s="25" customFormat="1" x14ac:dyDescent="0.25">
      <c r="A19" s="14"/>
      <c r="B19" s="95">
        <v>68858.739289854129</v>
      </c>
      <c r="C19" s="95">
        <f t="shared" si="1"/>
        <v>69547.326682752668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 s="25" customFormat="1" x14ac:dyDescent="0.25">
      <c r="A20" s="14"/>
      <c r="B20" s="95">
        <v>71654.383870143633</v>
      </c>
      <c r="C20" s="95">
        <f t="shared" si="1"/>
        <v>72370.927708845076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 s="25" customFormat="1" x14ac:dyDescent="0.25">
      <c r="A21" s="14"/>
      <c r="B21" s="95">
        <v>74427.805520542111</v>
      </c>
      <c r="C21" s="95">
        <f t="shared" si="1"/>
        <v>75172.083575747529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 s="25" customFormat="1" x14ac:dyDescent="0.25">
      <c r="A22" s="14"/>
      <c r="B22" s="95">
        <v>77916.805513431202</v>
      </c>
      <c r="C22" s="95">
        <f t="shared" si="1"/>
        <v>78695.973568565518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 s="25" customFormat="1" x14ac:dyDescent="0.25">
      <c r="A23" s="14"/>
      <c r="B23" s="95">
        <v>81936.423003947712</v>
      </c>
      <c r="C23" s="95">
        <f t="shared" si="1"/>
        <v>82755.787233987183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 s="25" customFormat="1" x14ac:dyDescent="0.25">
      <c r="A24" s="14"/>
      <c r="B24" s="95">
        <v>86603.598652896617</v>
      </c>
      <c r="C24" s="95">
        <f t="shared" si="1"/>
        <v>87469.634639425582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1:71" s="25" customFormat="1" x14ac:dyDescent="0.25">
      <c r="A25" s="14"/>
      <c r="B25" s="95">
        <v>91333.479001321757</v>
      </c>
      <c r="C25" s="95">
        <f t="shared" si="1"/>
        <v>92246.813791334978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1:71" s="25" customFormat="1" x14ac:dyDescent="0.25">
      <c r="A26" s="14"/>
      <c r="B26" s="95">
        <v>95184.412441570996</v>
      </c>
      <c r="C26" s="95">
        <f t="shared" si="1"/>
        <v>96136.25656598671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1:71" s="25" customFormat="1" x14ac:dyDescent="0.25">
      <c r="A27" s="14" t="s">
        <v>57</v>
      </c>
      <c r="B27" s="95">
        <v>98160.723435677151</v>
      </c>
      <c r="C27" s="95">
        <f t="shared" si="1"/>
        <v>99142.330670033931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s="25" customFormat="1" x14ac:dyDescent="0.25">
      <c r="A28" s="58" t="s">
        <v>58</v>
      </c>
      <c r="B28" s="95">
        <v>101137.03442978329</v>
      </c>
      <c r="C28" s="95">
        <f t="shared" si="1"/>
        <v>102148.40477408112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</row>
    <row r="29" spans="1:71" s="92" customFormat="1" x14ac:dyDescent="0.2">
      <c r="A29" s="261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</row>
    <row r="30" spans="1:71" s="25" customFormat="1" x14ac:dyDescent="0.25">
      <c r="A30" s="58" t="s">
        <v>59</v>
      </c>
      <c r="B30" s="95">
        <v>94669.269123729362</v>
      </c>
      <c r="C30" s="95">
        <f t="shared" ref="C30:C37" si="2">IF(B30*C$2&lt;(C$3),B30+(C$3),B30*(1+C$2))</f>
        <v>95615.961814966649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</row>
    <row r="31" spans="1:71" x14ac:dyDescent="0.25">
      <c r="A31" s="14" t="s">
        <v>60</v>
      </c>
      <c r="B31" s="95">
        <v>96916.050795330055</v>
      </c>
      <c r="C31" s="95">
        <f t="shared" si="2"/>
        <v>97885.211303283359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</row>
    <row r="32" spans="1:71" x14ac:dyDescent="0.25">
      <c r="A32" s="14"/>
      <c r="B32" s="95">
        <v>99186.423674482503</v>
      </c>
      <c r="C32" s="95">
        <f t="shared" si="2"/>
        <v>100178.28791122732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x14ac:dyDescent="0.25">
      <c r="A33" s="14"/>
      <c r="B33" s="95">
        <v>101441.06908193378</v>
      </c>
      <c r="C33" s="95">
        <f t="shared" si="2"/>
        <v>102455.47977275311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x14ac:dyDescent="0.25">
      <c r="A34" s="14"/>
      <c r="B34" s="95">
        <v>103684.480581027</v>
      </c>
      <c r="C34" s="95">
        <f t="shared" si="2"/>
        <v>104721.32538683727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x14ac:dyDescent="0.25">
      <c r="A35" s="14"/>
      <c r="B35" s="95">
        <v>104541.62778874267</v>
      </c>
      <c r="C35" s="95">
        <f t="shared" si="2"/>
        <v>105587.0440666301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x14ac:dyDescent="0.25">
      <c r="A36" s="14" t="s">
        <v>57</v>
      </c>
      <c r="B36" s="95">
        <v>107908.43012363627</v>
      </c>
      <c r="C36" s="95">
        <f t="shared" si="2"/>
        <v>108987.51442487263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x14ac:dyDescent="0.25">
      <c r="A37" s="14" t="s">
        <v>58</v>
      </c>
      <c r="B37" s="95">
        <v>111276.35584936563</v>
      </c>
      <c r="C37" s="95">
        <f t="shared" si="2"/>
        <v>112389.11940785928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s="187" customFormat="1" ht="16.5" thickBot="1" x14ac:dyDescent="0.25">
      <c r="A38" s="228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</row>
    <row r="39" spans="1:71" ht="16.5" thickTop="1" x14ac:dyDescent="0.2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x14ac:dyDescent="0.2">
      <c r="A40" s="1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x14ac:dyDescent="0.2">
      <c r="A41" s="1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x14ac:dyDescent="0.2">
      <c r="A42" s="14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</row>
    <row r="43" spans="1:71" x14ac:dyDescent="0.2">
      <c r="A43" s="1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1:71" x14ac:dyDescent="0.2">
      <c r="A44" s="1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1:71" x14ac:dyDescent="0.2">
      <c r="A45" s="14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x14ac:dyDescent="0.2">
      <c r="A46" s="1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x14ac:dyDescent="0.2">
      <c r="A47" s="14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x14ac:dyDescent="0.2">
      <c r="A48" s="14"/>
    </row>
    <row r="58" spans="1:71" s="16" customFormat="1" ht="30.75" customHeight="1" thickBot="1" x14ac:dyDescent="0.25">
      <c r="A58" s="166" t="s">
        <v>257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</row>
    <row r="59" spans="1:71" ht="16.5" thickTop="1" x14ac:dyDescent="0.2"/>
  </sheetData>
  <phoneticPr fontId="3" type="noConversion"/>
  <hyperlinks>
    <hyperlink ref="A58" location="'Table of Contents'!A1" display="Link to Table of Contents " xr:uid="{00000000-0004-0000-1200-000000000000}"/>
  </hyperlink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ID221"/>
  <sheetViews>
    <sheetView zoomScaleNormal="100" workbookViewId="0">
      <pane ySplit="1" topLeftCell="A2" activePane="bottomLeft" state="frozen"/>
      <selection pane="bottomLeft" activeCell="C212" sqref="C212"/>
    </sheetView>
  </sheetViews>
  <sheetFormatPr defaultColWidth="8.88671875" defaultRowHeight="15.75" x14ac:dyDescent="0.2"/>
  <cols>
    <col min="1" max="1" width="57.44140625" style="163" bestFit="1" customWidth="1"/>
    <col min="2" max="3" width="11" style="11" customWidth="1"/>
    <col min="4" max="16384" width="8.88671875" style="11"/>
  </cols>
  <sheetData>
    <row r="1" spans="1:3" s="42" customFormat="1" ht="16.5" thickBot="1" x14ac:dyDescent="0.25">
      <c r="A1" s="349"/>
      <c r="B1" s="42">
        <v>45444</v>
      </c>
      <c r="C1" s="42">
        <v>45566</v>
      </c>
    </row>
    <row r="2" spans="1:3" s="192" customFormat="1" x14ac:dyDescent="0.2">
      <c r="A2" s="350" t="s">
        <v>303</v>
      </c>
      <c r="B2" s="351">
        <v>0.01</v>
      </c>
      <c r="C2" s="351">
        <v>0.01</v>
      </c>
    </row>
    <row r="3" spans="1:3" s="353" customFormat="1" ht="16.5" thickBot="1" x14ac:dyDescent="0.25">
      <c r="A3" s="352" t="s">
        <v>302</v>
      </c>
      <c r="C3" s="353">
        <v>500</v>
      </c>
    </row>
    <row r="4" spans="1:3" s="355" customFormat="1" ht="31.5" x14ac:dyDescent="0.2">
      <c r="A4" s="354" t="s">
        <v>356</v>
      </c>
    </row>
    <row r="5" spans="1:3" s="58" customFormat="1" x14ac:dyDescent="0.2">
      <c r="A5" s="358" t="s">
        <v>76</v>
      </c>
    </row>
    <row r="6" spans="1:3" s="25" customFormat="1" x14ac:dyDescent="0.2">
      <c r="A6" s="356" t="s">
        <v>77</v>
      </c>
      <c r="B6" s="112"/>
      <c r="C6" s="112"/>
    </row>
    <row r="7" spans="1:3" s="25" customFormat="1" x14ac:dyDescent="0.25">
      <c r="A7" s="356" t="s">
        <v>78</v>
      </c>
      <c r="B7" s="161">
        <v>705.64304972956666</v>
      </c>
      <c r="C7" s="161">
        <f>IF(B7*C$2&lt;(C$3/52.18),B7+(C$3/52.18),B7*(1+C$2))</f>
        <v>715.22526513776904</v>
      </c>
    </row>
    <row r="8" spans="1:3" s="25" customFormat="1" x14ac:dyDescent="0.25">
      <c r="A8" s="356" t="s">
        <v>79</v>
      </c>
      <c r="B8" s="161">
        <v>709.19043319816649</v>
      </c>
      <c r="C8" s="161">
        <f t="shared" ref="C8:C19" si="0">IF(B8*C$2&lt;(C$3/52.18),B8+(C$3/52.18),B8*(1+C$2))</f>
        <v>718.77264860636888</v>
      </c>
    </row>
    <row r="9" spans="1:3" s="25" customFormat="1" x14ac:dyDescent="0.25">
      <c r="A9" s="356" t="s">
        <v>80</v>
      </c>
      <c r="B9" s="161">
        <v>712.49132174296653</v>
      </c>
      <c r="C9" s="161">
        <f t="shared" si="0"/>
        <v>722.07353715116892</v>
      </c>
    </row>
    <row r="10" spans="1:3" s="25" customFormat="1" x14ac:dyDescent="0.25">
      <c r="A10" s="356" t="s">
        <v>81</v>
      </c>
      <c r="B10" s="161">
        <v>714.37754376856662</v>
      </c>
      <c r="C10" s="161">
        <f t="shared" si="0"/>
        <v>723.95975917676901</v>
      </c>
    </row>
    <row r="11" spans="1:3" s="25" customFormat="1" x14ac:dyDescent="0.25">
      <c r="A11" s="356" t="s">
        <v>82</v>
      </c>
      <c r="B11" s="161">
        <v>716.33878598836657</v>
      </c>
      <c r="C11" s="161">
        <f t="shared" si="0"/>
        <v>725.92100139656895</v>
      </c>
    </row>
    <row r="12" spans="1:3" s="25" customFormat="1" x14ac:dyDescent="0.25">
      <c r="A12" s="356" t="s">
        <v>83</v>
      </c>
      <c r="B12" s="161">
        <v>718.19285650216659</v>
      </c>
      <c r="C12" s="161">
        <f t="shared" si="0"/>
        <v>727.77507191036898</v>
      </c>
    </row>
    <row r="13" spans="1:3" s="25" customFormat="1" x14ac:dyDescent="0.25">
      <c r="A13" s="356" t="s">
        <v>84</v>
      </c>
      <c r="B13" s="161">
        <v>720.14338155136659</v>
      </c>
      <c r="C13" s="161">
        <f t="shared" si="0"/>
        <v>729.72559695956897</v>
      </c>
    </row>
    <row r="14" spans="1:3" s="25" customFormat="1" x14ac:dyDescent="0.25">
      <c r="A14" s="356" t="s">
        <v>85</v>
      </c>
      <c r="B14" s="161">
        <v>722.08318942996675</v>
      </c>
      <c r="C14" s="161">
        <f t="shared" si="0"/>
        <v>731.66540483816914</v>
      </c>
    </row>
    <row r="15" spans="1:3" s="25" customFormat="1" x14ac:dyDescent="0.25">
      <c r="A15" s="356" t="s">
        <v>86</v>
      </c>
      <c r="B15" s="161">
        <v>724.07658316156665</v>
      </c>
      <c r="C15" s="161">
        <f t="shared" si="0"/>
        <v>733.65879856976903</v>
      </c>
    </row>
    <row r="16" spans="1:3" s="25" customFormat="1" x14ac:dyDescent="0.25">
      <c r="A16" s="356" t="s">
        <v>87</v>
      </c>
      <c r="B16" s="161">
        <v>726.15571425796668</v>
      </c>
      <c r="C16" s="161">
        <f t="shared" si="0"/>
        <v>735.73792966616907</v>
      </c>
    </row>
    <row r="17" spans="1:3" s="25" customFormat="1" x14ac:dyDescent="0.25">
      <c r="A17" s="356" t="s">
        <v>88</v>
      </c>
      <c r="B17" s="161">
        <v>728.22412818376665</v>
      </c>
      <c r="C17" s="161">
        <f t="shared" si="0"/>
        <v>737.80634359196904</v>
      </c>
    </row>
    <row r="18" spans="1:3" s="25" customFormat="1" x14ac:dyDescent="0.25">
      <c r="A18" s="356" t="s">
        <v>89</v>
      </c>
      <c r="B18" s="161">
        <v>728.22412818376665</v>
      </c>
      <c r="C18" s="161">
        <f t="shared" si="0"/>
        <v>737.80634359196904</v>
      </c>
    </row>
    <row r="19" spans="1:3" s="25" customFormat="1" x14ac:dyDescent="0.25">
      <c r="A19" s="356" t="s">
        <v>90</v>
      </c>
      <c r="B19" s="161">
        <v>729.00648163756648</v>
      </c>
      <c r="C19" s="161">
        <f t="shared" si="0"/>
        <v>738.58869704576887</v>
      </c>
    </row>
    <row r="20" spans="1:3" s="25" customFormat="1" x14ac:dyDescent="0.25">
      <c r="A20" s="356"/>
      <c r="B20" s="161"/>
      <c r="C20" s="161"/>
    </row>
    <row r="21" spans="1:3" s="25" customFormat="1" x14ac:dyDescent="0.25">
      <c r="A21" s="358" t="s">
        <v>304</v>
      </c>
      <c r="B21" s="161"/>
      <c r="C21" s="161"/>
    </row>
    <row r="22" spans="1:3" s="25" customFormat="1" x14ac:dyDescent="0.25">
      <c r="A22" s="356" t="s">
        <v>78</v>
      </c>
      <c r="B22" s="161">
        <v>648.77774252596646</v>
      </c>
      <c r="C22" s="161">
        <f>IF(B22*C$2&lt;(C$3/52.18),B22+(C$3/52.18),B22*(1+C$2))</f>
        <v>658.35995793416885</v>
      </c>
    </row>
    <row r="23" spans="1:3" s="25" customFormat="1" x14ac:dyDescent="0.25">
      <c r="A23" s="356" t="s">
        <v>79</v>
      </c>
      <c r="B23" s="161">
        <v>662.88153903556656</v>
      </c>
      <c r="C23" s="161">
        <f t="shared" ref="C23:C36" si="1">IF(B23*C$2&lt;(C$3/52.18),B23+(C$3/52.18),B23*(1+C$2))</f>
        <v>672.46375444376895</v>
      </c>
    </row>
    <row r="24" spans="1:3" s="25" customFormat="1" x14ac:dyDescent="0.25">
      <c r="A24" s="356" t="s">
        <v>80</v>
      </c>
      <c r="B24" s="161">
        <v>705.64304972956666</v>
      </c>
      <c r="C24" s="161">
        <f t="shared" si="1"/>
        <v>715.22526513776904</v>
      </c>
    </row>
    <row r="25" spans="1:3" s="25" customFormat="1" x14ac:dyDescent="0.25">
      <c r="A25" s="356" t="s">
        <v>81</v>
      </c>
      <c r="B25" s="161">
        <v>709.19043319816649</v>
      </c>
      <c r="C25" s="161">
        <f t="shared" si="1"/>
        <v>718.77264860636888</v>
      </c>
    </row>
    <row r="26" spans="1:3" s="25" customFormat="1" x14ac:dyDescent="0.25">
      <c r="A26" s="356" t="s">
        <v>82</v>
      </c>
      <c r="B26" s="161">
        <v>712.49132174296653</v>
      </c>
      <c r="C26" s="161">
        <f t="shared" si="1"/>
        <v>722.07353715116892</v>
      </c>
    </row>
    <row r="27" spans="1:3" s="25" customFormat="1" x14ac:dyDescent="0.25">
      <c r="A27" s="356" t="s">
        <v>83</v>
      </c>
      <c r="B27" s="161">
        <v>714.37754376856662</v>
      </c>
      <c r="C27" s="161">
        <f t="shared" si="1"/>
        <v>723.95975917676901</v>
      </c>
    </row>
    <row r="28" spans="1:3" s="25" customFormat="1" x14ac:dyDescent="0.25">
      <c r="A28" s="356" t="s">
        <v>84</v>
      </c>
      <c r="B28" s="161">
        <v>716.33878598836657</v>
      </c>
      <c r="C28" s="161">
        <f t="shared" si="1"/>
        <v>725.92100139656895</v>
      </c>
    </row>
    <row r="29" spans="1:3" s="25" customFormat="1" x14ac:dyDescent="0.25">
      <c r="A29" s="356" t="s">
        <v>85</v>
      </c>
      <c r="B29" s="161">
        <v>718.19285650216659</v>
      </c>
      <c r="C29" s="161">
        <f t="shared" si="1"/>
        <v>727.77507191036898</v>
      </c>
    </row>
    <row r="30" spans="1:3" s="25" customFormat="1" x14ac:dyDescent="0.25">
      <c r="A30" s="356" t="s">
        <v>86</v>
      </c>
      <c r="B30" s="161">
        <v>720.14338155136659</v>
      </c>
      <c r="C30" s="161">
        <f t="shared" si="1"/>
        <v>729.72559695956897</v>
      </c>
    </row>
    <row r="31" spans="1:3" s="25" customFormat="1" x14ac:dyDescent="0.25">
      <c r="A31" s="356" t="s">
        <v>87</v>
      </c>
      <c r="B31" s="161">
        <v>722.08318942996675</v>
      </c>
      <c r="C31" s="161">
        <f t="shared" si="1"/>
        <v>731.66540483816914</v>
      </c>
    </row>
    <row r="32" spans="1:3" s="25" customFormat="1" x14ac:dyDescent="0.25">
      <c r="A32" s="356" t="s">
        <v>88</v>
      </c>
      <c r="B32" s="161">
        <v>724.07658316156665</v>
      </c>
      <c r="C32" s="161">
        <f t="shared" si="1"/>
        <v>733.65879856976903</v>
      </c>
    </row>
    <row r="33" spans="1:3" s="25" customFormat="1" x14ac:dyDescent="0.25">
      <c r="A33" s="356" t="s">
        <v>89</v>
      </c>
      <c r="B33" s="161">
        <v>726.15571425796668</v>
      </c>
      <c r="C33" s="161">
        <f t="shared" si="1"/>
        <v>735.73792966616907</v>
      </c>
    </row>
    <row r="34" spans="1:3" s="25" customFormat="1" x14ac:dyDescent="0.25">
      <c r="A34" s="356" t="s">
        <v>90</v>
      </c>
      <c r="B34" s="161">
        <v>728.22412818376665</v>
      </c>
      <c r="C34" s="161">
        <f t="shared" si="1"/>
        <v>737.80634359196904</v>
      </c>
    </row>
    <row r="35" spans="1:3" s="25" customFormat="1" x14ac:dyDescent="0.25">
      <c r="A35" s="356"/>
      <c r="B35" s="161">
        <v>728.22412818376665</v>
      </c>
      <c r="C35" s="161">
        <f>IF(B35*C$2&lt;(C$3/52.18),B35+(C$3/52.18),B35*(1+C$2))</f>
        <v>737.80634359196904</v>
      </c>
    </row>
    <row r="36" spans="1:3" s="25" customFormat="1" x14ac:dyDescent="0.25">
      <c r="A36" s="356"/>
      <c r="B36" s="161">
        <v>729.00648163756648</v>
      </c>
      <c r="C36" s="161">
        <f t="shared" si="1"/>
        <v>738.58869704576887</v>
      </c>
    </row>
    <row r="37" spans="1:3" s="92" customFormat="1" x14ac:dyDescent="0.25">
      <c r="A37" s="357"/>
      <c r="B37" s="330"/>
      <c r="C37" s="330"/>
    </row>
    <row r="38" spans="1:3" s="58" customFormat="1" ht="31.5" x14ac:dyDescent="0.25">
      <c r="A38" s="368" t="s">
        <v>355</v>
      </c>
      <c r="B38" s="161"/>
      <c r="C38" s="161"/>
    </row>
    <row r="39" spans="1:3" s="58" customFormat="1" x14ac:dyDescent="0.25">
      <c r="A39" s="359" t="s">
        <v>91</v>
      </c>
      <c r="B39" s="161"/>
      <c r="C39" s="161"/>
    </row>
    <row r="40" spans="1:3" s="58" customFormat="1" x14ac:dyDescent="0.25">
      <c r="A40" s="358" t="s">
        <v>92</v>
      </c>
      <c r="B40" s="161"/>
      <c r="C40" s="161"/>
    </row>
    <row r="41" spans="1:3" s="25" customFormat="1" x14ac:dyDescent="0.25">
      <c r="A41" s="356" t="s">
        <v>77</v>
      </c>
      <c r="B41" s="161"/>
      <c r="C41" s="161"/>
    </row>
    <row r="42" spans="1:3" s="25" customFormat="1" x14ac:dyDescent="0.25">
      <c r="A42" s="356" t="s">
        <v>78</v>
      </c>
      <c r="B42" s="161">
        <v>705.06432251716649</v>
      </c>
      <c r="C42" s="161">
        <f>IF(B42*C$2&lt;(C$3/52.18),B42+(C$3/52.18),B42*(1+C$2))</f>
        <v>714.64653792536888</v>
      </c>
    </row>
    <row r="43" spans="1:3" s="25" customFormat="1" x14ac:dyDescent="0.25">
      <c r="A43" s="356" t="s">
        <v>79</v>
      </c>
      <c r="B43" s="161">
        <v>708.63314032696667</v>
      </c>
      <c r="C43" s="161">
        <f t="shared" ref="C43:C54" si="2">IF(B43*C$2&lt;(C$3/52.18),B43+(C$3/52.18),B43*(1+C$2))</f>
        <v>718.21535573516906</v>
      </c>
    </row>
    <row r="44" spans="1:3" s="25" customFormat="1" x14ac:dyDescent="0.25">
      <c r="A44" s="356" t="s">
        <v>80</v>
      </c>
      <c r="B44" s="161">
        <v>711.95546321296661</v>
      </c>
      <c r="C44" s="161">
        <f t="shared" si="2"/>
        <v>721.53767862116899</v>
      </c>
    </row>
    <row r="45" spans="1:3" s="25" customFormat="1" x14ac:dyDescent="0.25">
      <c r="A45" s="356" t="s">
        <v>81</v>
      </c>
      <c r="B45" s="161">
        <v>713.80953372676663</v>
      </c>
      <c r="C45" s="161">
        <f t="shared" si="2"/>
        <v>723.39174913496902</v>
      </c>
    </row>
    <row r="46" spans="1:3" s="25" customFormat="1" x14ac:dyDescent="0.25">
      <c r="A46" s="356" t="s">
        <v>82</v>
      </c>
      <c r="B46" s="161">
        <v>715.76005877596651</v>
      </c>
      <c r="C46" s="161">
        <f t="shared" si="2"/>
        <v>725.3422741841689</v>
      </c>
    </row>
    <row r="47" spans="1:3" s="25" customFormat="1" x14ac:dyDescent="0.25">
      <c r="A47" s="356" t="s">
        <v>83</v>
      </c>
      <c r="B47" s="161">
        <v>717.68914948396662</v>
      </c>
      <c r="C47" s="161">
        <f t="shared" si="2"/>
        <v>727.271364892169</v>
      </c>
    </row>
    <row r="48" spans="1:3" s="25" customFormat="1" x14ac:dyDescent="0.25">
      <c r="A48" s="356" t="s">
        <v>84</v>
      </c>
      <c r="B48" s="161">
        <v>719.53250282716647</v>
      </c>
      <c r="C48" s="161">
        <f t="shared" si="2"/>
        <v>729.11471823536885</v>
      </c>
    </row>
    <row r="49" spans="1:3" s="25" customFormat="1" x14ac:dyDescent="0.25">
      <c r="A49" s="356" t="s">
        <v>85</v>
      </c>
      <c r="B49" s="161">
        <v>721.55804807056666</v>
      </c>
      <c r="C49" s="161">
        <f t="shared" si="2"/>
        <v>731.14026347876904</v>
      </c>
    </row>
    <row r="50" spans="1:3" s="25" customFormat="1" x14ac:dyDescent="0.25">
      <c r="A50" s="356" t="s">
        <v>86</v>
      </c>
      <c r="B50" s="161">
        <v>723.51929029036648</v>
      </c>
      <c r="C50" s="161">
        <f t="shared" si="2"/>
        <v>733.10150569856887</v>
      </c>
    </row>
    <row r="51" spans="1:3" s="25" customFormat="1" x14ac:dyDescent="0.25">
      <c r="A51" s="356" t="s">
        <v>87</v>
      </c>
      <c r="B51" s="161">
        <v>725.57698704556674</v>
      </c>
      <c r="C51" s="161">
        <f t="shared" si="2"/>
        <v>735.15920245376913</v>
      </c>
    </row>
    <row r="52" spans="1:3" s="25" customFormat="1" x14ac:dyDescent="0.25">
      <c r="A52" s="356" t="s">
        <v>88</v>
      </c>
      <c r="B52" s="161">
        <v>727.63468380076665</v>
      </c>
      <c r="C52" s="161">
        <f t="shared" si="2"/>
        <v>737.21689920896904</v>
      </c>
    </row>
    <row r="53" spans="1:3" s="25" customFormat="1" x14ac:dyDescent="0.25">
      <c r="A53" s="356" t="s">
        <v>89</v>
      </c>
      <c r="B53" s="161">
        <v>729.77811792076659</v>
      </c>
      <c r="C53" s="161">
        <f t="shared" si="2"/>
        <v>739.36033332896898</v>
      </c>
    </row>
    <row r="54" spans="1:3" s="25" customFormat="1" x14ac:dyDescent="0.25">
      <c r="A54" s="356" t="s">
        <v>90</v>
      </c>
      <c r="B54" s="161">
        <v>729.77811792076659</v>
      </c>
      <c r="C54" s="161">
        <f t="shared" si="2"/>
        <v>739.36033332896898</v>
      </c>
    </row>
    <row r="55" spans="1:3" s="25" customFormat="1" x14ac:dyDescent="0.25">
      <c r="A55" s="356"/>
      <c r="B55" s="161"/>
      <c r="C55" s="161"/>
    </row>
    <row r="56" spans="1:3" s="25" customFormat="1" x14ac:dyDescent="0.25">
      <c r="A56" s="358" t="s">
        <v>304</v>
      </c>
      <c r="B56" s="161"/>
      <c r="C56" s="161"/>
    </row>
    <row r="57" spans="1:3" s="25" customFormat="1" x14ac:dyDescent="0.25">
      <c r="A57" s="356" t="s">
        <v>78</v>
      </c>
      <c r="B57" s="161">
        <v>648.24188399596642</v>
      </c>
      <c r="C57" s="161">
        <f>IF(B57*C$2&lt;(C$3/52.18),B57+(C$3/52.18),B57*(1+C$2))</f>
        <v>657.82409940416881</v>
      </c>
    </row>
    <row r="58" spans="1:3" s="25" customFormat="1" x14ac:dyDescent="0.25">
      <c r="A58" s="356" t="s">
        <v>79</v>
      </c>
      <c r="B58" s="161">
        <v>662.3778320173667</v>
      </c>
      <c r="C58" s="161">
        <f t="shared" ref="C58:C71" si="3">IF(B58*C$2&lt;(C$3/52.18),B58+(C$3/52.18),B58*(1+C$2))</f>
        <v>671.96004742556909</v>
      </c>
    </row>
    <row r="59" spans="1:3" s="25" customFormat="1" x14ac:dyDescent="0.25">
      <c r="A59" s="356" t="s">
        <v>80</v>
      </c>
      <c r="B59" s="161">
        <v>705.06432251716649</v>
      </c>
      <c r="C59" s="161">
        <f t="shared" si="3"/>
        <v>714.64653792536888</v>
      </c>
    </row>
    <row r="60" spans="1:3" s="25" customFormat="1" x14ac:dyDescent="0.25">
      <c r="A60" s="356" t="s">
        <v>81</v>
      </c>
      <c r="B60" s="161">
        <v>708.63314032696667</v>
      </c>
      <c r="C60" s="161">
        <f t="shared" si="3"/>
        <v>718.21535573516906</v>
      </c>
    </row>
    <row r="61" spans="1:3" s="25" customFormat="1" x14ac:dyDescent="0.25">
      <c r="A61" s="356" t="s">
        <v>82</v>
      </c>
      <c r="B61" s="161">
        <v>711.95546321296661</v>
      </c>
      <c r="C61" s="161">
        <f t="shared" si="3"/>
        <v>721.53767862116899</v>
      </c>
    </row>
    <row r="62" spans="1:3" s="25" customFormat="1" x14ac:dyDescent="0.25">
      <c r="A62" s="356" t="s">
        <v>83</v>
      </c>
      <c r="B62" s="161">
        <v>713.80953372676663</v>
      </c>
      <c r="C62" s="161">
        <f t="shared" si="3"/>
        <v>723.39174913496902</v>
      </c>
    </row>
    <row r="63" spans="1:3" s="25" customFormat="1" x14ac:dyDescent="0.25">
      <c r="A63" s="356" t="s">
        <v>84</v>
      </c>
      <c r="B63" s="161">
        <v>715.76005877596651</v>
      </c>
      <c r="C63" s="161">
        <f t="shared" si="3"/>
        <v>725.3422741841689</v>
      </c>
    </row>
    <row r="64" spans="1:3" s="25" customFormat="1" x14ac:dyDescent="0.25">
      <c r="A64" s="356" t="s">
        <v>85</v>
      </c>
      <c r="B64" s="161">
        <v>717.68914948396662</v>
      </c>
      <c r="C64" s="161">
        <f t="shared" si="3"/>
        <v>727.271364892169</v>
      </c>
    </row>
    <row r="65" spans="1:3" s="25" customFormat="1" x14ac:dyDescent="0.25">
      <c r="A65" s="356" t="s">
        <v>86</v>
      </c>
      <c r="B65" s="161">
        <v>719.53250282716647</v>
      </c>
      <c r="C65" s="161">
        <f t="shared" si="3"/>
        <v>729.11471823536885</v>
      </c>
    </row>
    <row r="66" spans="1:3" s="25" customFormat="1" x14ac:dyDescent="0.25">
      <c r="A66" s="356" t="s">
        <v>87</v>
      </c>
      <c r="B66" s="161">
        <v>721.55804807056666</v>
      </c>
      <c r="C66" s="161">
        <f t="shared" si="3"/>
        <v>731.14026347876904</v>
      </c>
    </row>
    <row r="67" spans="1:3" s="25" customFormat="1" x14ac:dyDescent="0.25">
      <c r="A67" s="356" t="s">
        <v>88</v>
      </c>
      <c r="B67" s="161">
        <v>723.51929029036648</v>
      </c>
      <c r="C67" s="161">
        <f t="shared" si="3"/>
        <v>733.10150569856887</v>
      </c>
    </row>
    <row r="68" spans="1:3" s="25" customFormat="1" x14ac:dyDescent="0.25">
      <c r="A68" s="356" t="s">
        <v>89</v>
      </c>
      <c r="B68" s="161">
        <v>725.57698704556674</v>
      </c>
      <c r="C68" s="161">
        <f t="shared" si="3"/>
        <v>735.15920245376913</v>
      </c>
    </row>
    <row r="69" spans="1:3" s="25" customFormat="1" x14ac:dyDescent="0.25">
      <c r="A69" s="356" t="s">
        <v>90</v>
      </c>
      <c r="B69" s="161">
        <v>727.63468380076665</v>
      </c>
      <c r="C69" s="161">
        <f t="shared" si="3"/>
        <v>737.21689920896904</v>
      </c>
    </row>
    <row r="70" spans="1:3" s="25" customFormat="1" x14ac:dyDescent="0.25">
      <c r="A70" s="356"/>
      <c r="B70" s="161">
        <v>729.77811792076659</v>
      </c>
      <c r="C70" s="161">
        <f>IF(B70*C$2&lt;(C$3/52.18),B70+(C$3/52.18),B70*(1+C$2))</f>
        <v>739.36033332896898</v>
      </c>
    </row>
    <row r="71" spans="1:3" s="25" customFormat="1" x14ac:dyDescent="0.25">
      <c r="A71" s="356"/>
      <c r="B71" s="161">
        <v>729.77811792076659</v>
      </c>
      <c r="C71" s="161">
        <f t="shared" si="3"/>
        <v>739.36033332896898</v>
      </c>
    </row>
    <row r="72" spans="1:3" s="92" customFormat="1" x14ac:dyDescent="0.25">
      <c r="A72" s="357"/>
      <c r="B72" s="330"/>
      <c r="C72" s="330"/>
    </row>
    <row r="73" spans="1:3" s="58" customFormat="1" ht="31.5" x14ac:dyDescent="0.25">
      <c r="A73" s="368" t="s">
        <v>354</v>
      </c>
      <c r="B73" s="161"/>
      <c r="C73" s="161"/>
    </row>
    <row r="74" spans="1:3" s="58" customFormat="1" x14ac:dyDescent="0.25">
      <c r="A74" s="358" t="s">
        <v>76</v>
      </c>
      <c r="B74" s="161"/>
      <c r="C74" s="161"/>
    </row>
    <row r="75" spans="1:3" ht="33" customHeight="1" x14ac:dyDescent="0.25">
      <c r="A75" s="360" t="s">
        <v>95</v>
      </c>
      <c r="B75" s="156"/>
      <c r="C75" s="156"/>
    </row>
    <row r="76" spans="1:3" x14ac:dyDescent="0.25">
      <c r="A76" s="361" t="s">
        <v>78</v>
      </c>
      <c r="B76" s="161">
        <v>722.57617927756655</v>
      </c>
      <c r="C76" s="161">
        <f t="shared" ref="C76:C88" si="4">IF(B76*C$2&lt;(C$3/52.18),B76+(C$3/52.18),B76*(1+C$2))</f>
        <v>732.15839468576894</v>
      </c>
    </row>
    <row r="77" spans="1:3" x14ac:dyDescent="0.25">
      <c r="A77" s="361" t="s">
        <v>79</v>
      </c>
      <c r="B77" s="161">
        <v>726.12356274616661</v>
      </c>
      <c r="C77" s="161">
        <f t="shared" si="4"/>
        <v>735.705778154369</v>
      </c>
    </row>
    <row r="78" spans="1:3" x14ac:dyDescent="0.25">
      <c r="A78" s="361" t="s">
        <v>80</v>
      </c>
      <c r="B78" s="161">
        <v>729.47803714396662</v>
      </c>
      <c r="C78" s="161">
        <f t="shared" si="4"/>
        <v>739.060252552169</v>
      </c>
    </row>
    <row r="79" spans="1:3" x14ac:dyDescent="0.25">
      <c r="A79" s="361" t="s">
        <v>81</v>
      </c>
      <c r="B79" s="161">
        <v>729.47803714396662</v>
      </c>
      <c r="C79" s="161">
        <f t="shared" si="4"/>
        <v>739.060252552169</v>
      </c>
    </row>
    <row r="80" spans="1:3" x14ac:dyDescent="0.25">
      <c r="A80" s="361" t="s">
        <v>82</v>
      </c>
      <c r="B80" s="161">
        <v>729.74596640896664</v>
      </c>
      <c r="C80" s="161">
        <f t="shared" si="4"/>
        <v>739.32818181716902</v>
      </c>
    </row>
    <row r="81" spans="1:3" x14ac:dyDescent="0.25">
      <c r="A81" s="361" t="s">
        <v>83</v>
      </c>
      <c r="B81" s="161">
        <v>731.66433994636668</v>
      </c>
      <c r="C81" s="161">
        <f t="shared" si="4"/>
        <v>741.24655535456907</v>
      </c>
    </row>
    <row r="82" spans="1:3" x14ac:dyDescent="0.25">
      <c r="A82" s="361" t="s">
        <v>84</v>
      </c>
      <c r="B82" s="161">
        <v>733.52912763076665</v>
      </c>
      <c r="C82" s="161">
        <f t="shared" si="4"/>
        <v>743.11134303896904</v>
      </c>
    </row>
    <row r="83" spans="1:3" x14ac:dyDescent="0.25">
      <c r="A83" s="361" t="s">
        <v>93</v>
      </c>
      <c r="B83" s="161">
        <v>735.54395570356667</v>
      </c>
      <c r="C83" s="161">
        <f t="shared" si="4"/>
        <v>745.12617111176905</v>
      </c>
    </row>
    <row r="84" spans="1:3" x14ac:dyDescent="0.25">
      <c r="A84" s="361" t="s">
        <v>86</v>
      </c>
      <c r="B84" s="161">
        <v>737.47304641156666</v>
      </c>
      <c r="C84" s="161">
        <f t="shared" si="4"/>
        <v>747.05526181976904</v>
      </c>
    </row>
    <row r="85" spans="1:3" x14ac:dyDescent="0.25">
      <c r="A85" s="361" t="s">
        <v>87</v>
      </c>
      <c r="B85" s="161">
        <v>739.48787448436644</v>
      </c>
      <c r="C85" s="161">
        <f t="shared" si="4"/>
        <v>749.07008989256883</v>
      </c>
    </row>
    <row r="86" spans="1:3" x14ac:dyDescent="0.25">
      <c r="A86" s="361" t="s">
        <v>88</v>
      </c>
      <c r="B86" s="161">
        <v>741.60987426316649</v>
      </c>
      <c r="C86" s="161">
        <f t="shared" si="4"/>
        <v>751.19208967136888</v>
      </c>
    </row>
    <row r="87" spans="1:3" x14ac:dyDescent="0.25">
      <c r="A87" s="361" t="s">
        <v>89</v>
      </c>
      <c r="B87" s="161">
        <v>743.73187404196665</v>
      </c>
      <c r="C87" s="161">
        <f t="shared" si="4"/>
        <v>753.31408945016904</v>
      </c>
    </row>
    <row r="88" spans="1:3" x14ac:dyDescent="0.25">
      <c r="A88" s="361" t="s">
        <v>90</v>
      </c>
      <c r="B88" s="161">
        <v>745.7145506029666</v>
      </c>
      <c r="C88" s="161">
        <f t="shared" si="4"/>
        <v>755.29676601116898</v>
      </c>
    </row>
    <row r="89" spans="1:3" s="25" customFormat="1" x14ac:dyDescent="0.25">
      <c r="A89" s="327"/>
      <c r="B89" s="161"/>
      <c r="C89" s="161"/>
    </row>
    <row r="90" spans="1:3" s="25" customFormat="1" x14ac:dyDescent="0.25">
      <c r="A90" s="360" t="s">
        <v>305</v>
      </c>
      <c r="B90" s="161"/>
      <c r="C90" s="161"/>
    </row>
    <row r="91" spans="1:3" s="25" customFormat="1" x14ac:dyDescent="0.25">
      <c r="A91" s="361" t="s">
        <v>78</v>
      </c>
      <c r="B91" s="161">
        <v>664.16997379833197</v>
      </c>
      <c r="C91" s="161">
        <f t="shared" ref="C91:C105" si="5">IF(B91*C$2&lt;(C$3/52.18),B91+(C$3/52.18),B91*(1+C$2))</f>
        <v>673.75218920653435</v>
      </c>
    </row>
    <row r="92" spans="1:3" s="25" customFormat="1" x14ac:dyDescent="0.25">
      <c r="A92" s="361" t="s">
        <v>79</v>
      </c>
      <c r="B92" s="161">
        <v>678.18803294313193</v>
      </c>
      <c r="C92" s="161">
        <f t="shared" si="5"/>
        <v>687.77024835133432</v>
      </c>
    </row>
    <row r="93" spans="1:3" s="25" customFormat="1" x14ac:dyDescent="0.25">
      <c r="A93" s="361" t="s">
        <v>80</v>
      </c>
      <c r="B93" s="161">
        <v>722.57855356833193</v>
      </c>
      <c r="C93" s="161">
        <f t="shared" si="5"/>
        <v>732.16076897653431</v>
      </c>
    </row>
    <row r="94" spans="1:3" s="25" customFormat="1" x14ac:dyDescent="0.25">
      <c r="A94" s="361" t="s">
        <v>81</v>
      </c>
      <c r="B94" s="161">
        <v>726.12593703693199</v>
      </c>
      <c r="C94" s="161">
        <f t="shared" si="5"/>
        <v>735.70815244513437</v>
      </c>
    </row>
    <row r="95" spans="1:3" s="25" customFormat="1" x14ac:dyDescent="0.25">
      <c r="A95" s="361" t="s">
        <v>82</v>
      </c>
      <c r="B95" s="161">
        <v>729.48041143473188</v>
      </c>
      <c r="C95" s="161">
        <f t="shared" si="5"/>
        <v>739.06262684293426</v>
      </c>
    </row>
    <row r="96" spans="1:3" s="25" customFormat="1" x14ac:dyDescent="0.25">
      <c r="A96" s="361" t="s">
        <v>83</v>
      </c>
      <c r="B96" s="161">
        <v>729.48041143473188</v>
      </c>
      <c r="C96" s="161">
        <f t="shared" si="5"/>
        <v>739.06262684293426</v>
      </c>
    </row>
    <row r="97" spans="1:3" s="25" customFormat="1" x14ac:dyDescent="0.25">
      <c r="A97" s="361" t="s">
        <v>84</v>
      </c>
      <c r="B97" s="161">
        <v>729.74834069973201</v>
      </c>
      <c r="C97" s="161">
        <f t="shared" si="5"/>
        <v>739.3305561079344</v>
      </c>
    </row>
    <row r="98" spans="1:3" s="25" customFormat="1" x14ac:dyDescent="0.25">
      <c r="A98" s="361" t="s">
        <v>93</v>
      </c>
      <c r="B98" s="161">
        <v>731.66671423713183</v>
      </c>
      <c r="C98" s="161">
        <f t="shared" si="5"/>
        <v>741.24892964533421</v>
      </c>
    </row>
    <row r="99" spans="1:3" s="25" customFormat="1" x14ac:dyDescent="0.25">
      <c r="A99" s="361" t="s">
        <v>86</v>
      </c>
      <c r="B99" s="161">
        <v>733.5315019215318</v>
      </c>
      <c r="C99" s="161">
        <f t="shared" si="5"/>
        <v>743.11371732973419</v>
      </c>
    </row>
    <row r="100" spans="1:3" s="25" customFormat="1" x14ac:dyDescent="0.25">
      <c r="A100" s="361" t="s">
        <v>87</v>
      </c>
      <c r="B100" s="161">
        <v>735.54632999433193</v>
      </c>
      <c r="C100" s="161">
        <f t="shared" si="5"/>
        <v>745.12854540253431</v>
      </c>
    </row>
    <row r="101" spans="1:3" s="25" customFormat="1" x14ac:dyDescent="0.25">
      <c r="A101" s="361" t="s">
        <v>88</v>
      </c>
      <c r="B101" s="161">
        <v>737.47542070233203</v>
      </c>
      <c r="C101" s="161">
        <f t="shared" si="5"/>
        <v>747.05763611053442</v>
      </c>
    </row>
    <row r="102" spans="1:3" s="25" customFormat="1" x14ac:dyDescent="0.25">
      <c r="A102" s="361" t="s">
        <v>89</v>
      </c>
      <c r="B102" s="161">
        <v>739.49024877513205</v>
      </c>
      <c r="C102" s="161">
        <f t="shared" si="5"/>
        <v>749.07246418333443</v>
      </c>
    </row>
    <row r="103" spans="1:3" s="25" customFormat="1" x14ac:dyDescent="0.25">
      <c r="A103" s="361" t="s">
        <v>90</v>
      </c>
      <c r="B103" s="161">
        <v>741.61224855393186</v>
      </c>
      <c r="C103" s="161">
        <f t="shared" si="5"/>
        <v>751.19446396213425</v>
      </c>
    </row>
    <row r="104" spans="1:3" s="25" customFormat="1" x14ac:dyDescent="0.25">
      <c r="A104" s="356"/>
      <c r="B104" s="161">
        <v>743.73187404196665</v>
      </c>
      <c r="C104" s="161">
        <f t="shared" si="5"/>
        <v>753.31408945016904</v>
      </c>
    </row>
    <row r="105" spans="1:3" s="25" customFormat="1" x14ac:dyDescent="0.25">
      <c r="A105" s="356"/>
      <c r="B105" s="161">
        <v>745.71692489373186</v>
      </c>
      <c r="C105" s="161">
        <f t="shared" si="5"/>
        <v>755.29914030193424</v>
      </c>
    </row>
    <row r="106" spans="1:3" s="92" customFormat="1" x14ac:dyDescent="0.25">
      <c r="A106" s="357"/>
      <c r="B106" s="330"/>
      <c r="C106" s="330"/>
    </row>
    <row r="107" spans="1:3" s="58" customFormat="1" ht="31.5" x14ac:dyDescent="0.25">
      <c r="A107" s="368" t="s">
        <v>353</v>
      </c>
      <c r="B107" s="161"/>
      <c r="C107" s="161"/>
    </row>
    <row r="108" spans="1:3" s="58" customFormat="1" x14ac:dyDescent="0.25">
      <c r="A108" s="359" t="s">
        <v>94</v>
      </c>
      <c r="B108" s="161"/>
      <c r="C108" s="161"/>
    </row>
    <row r="109" spans="1:3" s="58" customFormat="1" x14ac:dyDescent="0.25">
      <c r="A109" s="358" t="s">
        <v>76</v>
      </c>
      <c r="B109" s="161"/>
      <c r="C109" s="161"/>
    </row>
    <row r="110" spans="1:3" ht="41.25" customHeight="1" x14ac:dyDescent="0.25">
      <c r="A110" s="360" t="s">
        <v>95</v>
      </c>
      <c r="B110" s="156"/>
      <c r="C110" s="156"/>
    </row>
    <row r="111" spans="1:3" x14ac:dyDescent="0.25">
      <c r="A111" s="361" t="s">
        <v>78</v>
      </c>
      <c r="B111" s="161">
        <v>721.97601772396661</v>
      </c>
      <c r="C111" s="161">
        <f t="shared" ref="C111:C123" si="6">IF(B111*C$2&lt;(C$3/52.18),B111+(C$3/52.18),B111*(1+C$2))</f>
        <v>731.55823313216899</v>
      </c>
    </row>
    <row r="112" spans="1:3" x14ac:dyDescent="0.25">
      <c r="A112" s="361" t="s">
        <v>79</v>
      </c>
      <c r="B112" s="161">
        <v>725.54483553376645</v>
      </c>
      <c r="C112" s="161">
        <f t="shared" si="6"/>
        <v>735.12705094196883</v>
      </c>
    </row>
    <row r="113" spans="1:3" x14ac:dyDescent="0.25">
      <c r="A113" s="361" t="s">
        <v>80</v>
      </c>
      <c r="B113" s="161">
        <v>728.92074427276668</v>
      </c>
      <c r="C113" s="161">
        <f t="shared" si="6"/>
        <v>738.50295968096907</v>
      </c>
    </row>
    <row r="114" spans="1:3" x14ac:dyDescent="0.25">
      <c r="A114" s="361" t="s">
        <v>81</v>
      </c>
      <c r="B114" s="161">
        <v>728.92074427276668</v>
      </c>
      <c r="C114" s="161">
        <f t="shared" si="6"/>
        <v>738.50295968096907</v>
      </c>
    </row>
    <row r="115" spans="1:3" x14ac:dyDescent="0.25">
      <c r="A115" s="361" t="s">
        <v>82</v>
      </c>
      <c r="B115" s="161">
        <v>729.24225939076666</v>
      </c>
      <c r="C115" s="161">
        <f t="shared" si="6"/>
        <v>738.82447479896905</v>
      </c>
    </row>
    <row r="116" spans="1:3" x14ac:dyDescent="0.25">
      <c r="A116" s="361" t="s">
        <v>83</v>
      </c>
      <c r="B116" s="161">
        <v>731.10704707516675</v>
      </c>
      <c r="C116" s="161">
        <f t="shared" si="6"/>
        <v>740.68926248336913</v>
      </c>
    </row>
    <row r="117" spans="1:3" x14ac:dyDescent="0.25">
      <c r="A117" s="361" t="s">
        <v>84</v>
      </c>
      <c r="B117" s="161">
        <v>732.98255193016655</v>
      </c>
      <c r="C117" s="161">
        <f t="shared" si="6"/>
        <v>742.56476733836894</v>
      </c>
    </row>
    <row r="118" spans="1:3" x14ac:dyDescent="0.25">
      <c r="A118" s="361" t="s">
        <v>93</v>
      </c>
      <c r="B118" s="161">
        <v>734.97594566176656</v>
      </c>
      <c r="C118" s="161">
        <f t="shared" si="6"/>
        <v>744.55816106996895</v>
      </c>
    </row>
    <row r="119" spans="1:3" x14ac:dyDescent="0.25">
      <c r="A119" s="361" t="s">
        <v>86</v>
      </c>
      <c r="B119" s="161">
        <v>736.93718788156662</v>
      </c>
      <c r="C119" s="161">
        <f t="shared" si="6"/>
        <v>746.519403289769</v>
      </c>
    </row>
    <row r="120" spans="1:3" x14ac:dyDescent="0.25">
      <c r="A120" s="361" t="s">
        <v>87</v>
      </c>
      <c r="B120" s="161">
        <v>738.93058161316662</v>
      </c>
      <c r="C120" s="161">
        <f t="shared" si="6"/>
        <v>748.51279702136901</v>
      </c>
    </row>
    <row r="121" spans="1:3" x14ac:dyDescent="0.25">
      <c r="A121" s="361" t="s">
        <v>88</v>
      </c>
      <c r="B121" s="161">
        <v>741.03114705076655</v>
      </c>
      <c r="C121" s="161">
        <f t="shared" si="6"/>
        <v>750.61336245896894</v>
      </c>
    </row>
    <row r="122" spans="1:3" x14ac:dyDescent="0.25">
      <c r="A122" s="361" t="s">
        <v>89</v>
      </c>
      <c r="B122" s="161">
        <v>743.14242965896676</v>
      </c>
      <c r="C122" s="161">
        <f t="shared" si="6"/>
        <v>752.72464506716915</v>
      </c>
    </row>
    <row r="123" spans="1:3" x14ac:dyDescent="0.25">
      <c r="A123" s="361" t="s">
        <v>90</v>
      </c>
      <c r="B123" s="161">
        <v>745.15725773176666</v>
      </c>
      <c r="C123" s="161">
        <f t="shared" si="6"/>
        <v>754.73947313996905</v>
      </c>
    </row>
    <row r="124" spans="1:3" s="25" customFormat="1" x14ac:dyDescent="0.25">
      <c r="A124" s="356"/>
      <c r="B124" s="161"/>
      <c r="C124" s="161"/>
    </row>
    <row r="125" spans="1:3" s="25" customFormat="1" x14ac:dyDescent="0.25">
      <c r="A125" s="360" t="s">
        <v>305</v>
      </c>
      <c r="B125" s="161"/>
      <c r="C125" s="161"/>
    </row>
    <row r="126" spans="1:3" s="25" customFormat="1" x14ac:dyDescent="0.25">
      <c r="A126" s="361" t="s">
        <v>78</v>
      </c>
      <c r="B126" s="161">
        <v>663.62339809773198</v>
      </c>
      <c r="C126" s="161">
        <f t="shared" ref="C126:C140" si="7">IF(B126*C$2&lt;(C$3/52.18),B126+(C$3/52.18),B126*(1+C$2))</f>
        <v>673.20561350593437</v>
      </c>
    </row>
    <row r="127" spans="1:3" s="25" customFormat="1" x14ac:dyDescent="0.25">
      <c r="A127" s="361" t="s">
        <v>79</v>
      </c>
      <c r="B127" s="161">
        <v>677.68432592493184</v>
      </c>
      <c r="C127" s="161">
        <f t="shared" si="7"/>
        <v>687.26654133313423</v>
      </c>
    </row>
    <row r="128" spans="1:3" s="25" customFormat="1" x14ac:dyDescent="0.25">
      <c r="A128" s="361" t="s">
        <v>80</v>
      </c>
      <c r="B128" s="161">
        <v>721.97929956773328</v>
      </c>
      <c r="C128" s="161">
        <f t="shared" si="7"/>
        <v>731.56151497593567</v>
      </c>
    </row>
    <row r="129" spans="1:238" s="25" customFormat="1" x14ac:dyDescent="0.25">
      <c r="A129" s="361" t="s">
        <v>81</v>
      </c>
      <c r="B129" s="161">
        <v>725.54847488180519</v>
      </c>
      <c r="C129" s="161">
        <f t="shared" si="7"/>
        <v>735.13069029000758</v>
      </c>
    </row>
    <row r="130" spans="1:238" s="25" customFormat="1" x14ac:dyDescent="0.25">
      <c r="A130" s="361" t="s">
        <v>82</v>
      </c>
      <c r="B130" s="161">
        <v>728.92379722354735</v>
      </c>
      <c r="C130" s="161">
        <f t="shared" si="7"/>
        <v>738.50601263174974</v>
      </c>
    </row>
    <row r="131" spans="1:238" s="25" customFormat="1" x14ac:dyDescent="0.25">
      <c r="A131" s="361" t="s">
        <v>83</v>
      </c>
      <c r="B131" s="161">
        <v>728.92379722354735</v>
      </c>
      <c r="C131" s="161">
        <f t="shared" si="7"/>
        <v>738.50601263174974</v>
      </c>
    </row>
    <row r="132" spans="1:238" s="25" customFormat="1" x14ac:dyDescent="0.25">
      <c r="A132" s="361" t="s">
        <v>84</v>
      </c>
      <c r="B132" s="161">
        <v>729.24294587137717</v>
      </c>
      <c r="C132" s="161">
        <f t="shared" si="7"/>
        <v>738.82516127957956</v>
      </c>
    </row>
    <row r="133" spans="1:238" s="25" customFormat="1" x14ac:dyDescent="0.25">
      <c r="A133" s="361" t="s">
        <v>93</v>
      </c>
      <c r="B133" s="161">
        <v>731.10375286359772</v>
      </c>
      <c r="C133" s="161">
        <f t="shared" si="7"/>
        <v>740.68596827180011</v>
      </c>
    </row>
    <row r="134" spans="1:238" s="25" customFormat="1" x14ac:dyDescent="0.25">
      <c r="A134" s="361" t="s">
        <v>86</v>
      </c>
      <c r="B134" s="161">
        <v>732.9872526240157</v>
      </c>
      <c r="C134" s="161">
        <f t="shared" si="7"/>
        <v>742.56946803221808</v>
      </c>
    </row>
    <row r="135" spans="1:238" s="25" customFormat="1" x14ac:dyDescent="0.25">
      <c r="A135" s="361" t="s">
        <v>87</v>
      </c>
      <c r="B135" s="161">
        <v>734.97286984132415</v>
      </c>
      <c r="C135" s="161">
        <f t="shared" si="7"/>
        <v>744.55508524952654</v>
      </c>
    </row>
    <row r="136" spans="1:238" s="25" customFormat="1" x14ac:dyDescent="0.25">
      <c r="A136" s="361" t="s">
        <v>88</v>
      </c>
      <c r="B136" s="161">
        <v>736.9357942904345</v>
      </c>
      <c r="C136" s="161">
        <f t="shared" si="7"/>
        <v>746.51800969863689</v>
      </c>
    </row>
    <row r="137" spans="1:238" s="25" customFormat="1" x14ac:dyDescent="0.25">
      <c r="A137" s="361" t="s">
        <v>89</v>
      </c>
      <c r="B137" s="161">
        <v>738.93275789184202</v>
      </c>
      <c r="C137" s="161">
        <f t="shared" si="7"/>
        <v>748.5149733000444</v>
      </c>
    </row>
    <row r="138" spans="1:238" s="25" customFormat="1" x14ac:dyDescent="0.25">
      <c r="A138" s="361" t="s">
        <v>90</v>
      </c>
      <c r="B138" s="161">
        <v>741.03183895013933</v>
      </c>
      <c r="C138" s="161">
        <f t="shared" si="7"/>
        <v>750.61405435834172</v>
      </c>
    </row>
    <row r="139" spans="1:238" s="25" customFormat="1" x14ac:dyDescent="0.25">
      <c r="A139" s="356"/>
      <c r="B139" s="161">
        <v>743.14226639253559</v>
      </c>
      <c r="C139" s="161">
        <f t="shared" si="7"/>
        <v>752.72448180073798</v>
      </c>
    </row>
    <row r="140" spans="1:238" s="25" customFormat="1" x14ac:dyDescent="0.25">
      <c r="A140" s="356"/>
      <c r="B140" s="161">
        <v>745.16192276214076</v>
      </c>
      <c r="C140" s="161">
        <f t="shared" si="7"/>
        <v>754.74413817034315</v>
      </c>
    </row>
    <row r="141" spans="1:238" s="92" customFormat="1" x14ac:dyDescent="0.25">
      <c r="A141" s="357"/>
      <c r="B141" s="330"/>
      <c r="C141" s="330"/>
    </row>
    <row r="142" spans="1:238" s="25" customFormat="1" ht="31.5" x14ac:dyDescent="0.25">
      <c r="A142" s="363" t="s">
        <v>352</v>
      </c>
      <c r="B142" s="161"/>
      <c r="C142" s="161"/>
    </row>
    <row r="143" spans="1:238" s="25" customFormat="1" x14ac:dyDescent="0.25">
      <c r="A143" s="364" t="s">
        <v>113</v>
      </c>
      <c r="B143" s="161"/>
      <c r="C143" s="161"/>
    </row>
    <row r="144" spans="1:238" x14ac:dyDescent="0.25">
      <c r="A144" s="360" t="s">
        <v>95</v>
      </c>
      <c r="B144" s="156"/>
      <c r="C144" s="156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 t="s">
        <v>95</v>
      </c>
      <c r="AX144" s="362" t="s">
        <v>95</v>
      </c>
      <c r="AY144" s="362" t="s">
        <v>95</v>
      </c>
      <c r="AZ144" s="362" t="s">
        <v>95</v>
      </c>
      <c r="BA144" s="362" t="s">
        <v>95</v>
      </c>
      <c r="BB144" s="362" t="s">
        <v>95</v>
      </c>
      <c r="BC144" s="362" t="s">
        <v>95</v>
      </c>
      <c r="BD144" s="362" t="s">
        <v>95</v>
      </c>
      <c r="BE144" s="362" t="s">
        <v>95</v>
      </c>
      <c r="BF144" s="362" t="s">
        <v>95</v>
      </c>
      <c r="BG144" s="362" t="s">
        <v>95</v>
      </c>
      <c r="BH144" s="362" t="s">
        <v>95</v>
      </c>
      <c r="BI144" s="362" t="s">
        <v>95</v>
      </c>
      <c r="BJ144" s="362" t="s">
        <v>95</v>
      </c>
      <c r="BK144" s="362" t="s">
        <v>95</v>
      </c>
      <c r="BL144" s="362" t="s">
        <v>95</v>
      </c>
      <c r="BM144" s="362" t="s">
        <v>95</v>
      </c>
      <c r="BN144" s="362" t="s">
        <v>95</v>
      </c>
      <c r="BO144" s="362" t="s">
        <v>95</v>
      </c>
      <c r="BP144" s="362" t="s">
        <v>95</v>
      </c>
      <c r="BQ144" s="362" t="s">
        <v>95</v>
      </c>
      <c r="BR144" s="362" t="s">
        <v>95</v>
      </c>
      <c r="BS144" s="362" t="s">
        <v>95</v>
      </c>
      <c r="BT144" s="362" t="s">
        <v>95</v>
      </c>
      <c r="BU144" s="362" t="s">
        <v>95</v>
      </c>
      <c r="BV144" s="362" t="s">
        <v>95</v>
      </c>
      <c r="BW144" s="362" t="s">
        <v>95</v>
      </c>
      <c r="BX144" s="362" t="s">
        <v>95</v>
      </c>
      <c r="BY144" s="362" t="s">
        <v>95</v>
      </c>
      <c r="BZ144" s="362" t="s">
        <v>95</v>
      </c>
      <c r="CA144" s="362" t="s">
        <v>95</v>
      </c>
      <c r="CB144" s="362" t="s">
        <v>95</v>
      </c>
      <c r="CC144" s="362" t="s">
        <v>95</v>
      </c>
      <c r="CD144" s="362" t="s">
        <v>95</v>
      </c>
      <c r="CE144" s="362" t="s">
        <v>95</v>
      </c>
      <c r="CF144" s="362" t="s">
        <v>95</v>
      </c>
      <c r="CG144" s="362" t="s">
        <v>95</v>
      </c>
      <c r="CH144" s="362" t="s">
        <v>95</v>
      </c>
      <c r="CI144" s="362" t="s">
        <v>95</v>
      </c>
      <c r="CJ144" s="362" t="s">
        <v>95</v>
      </c>
      <c r="CK144" s="362" t="s">
        <v>95</v>
      </c>
      <c r="CL144" s="362" t="s">
        <v>95</v>
      </c>
      <c r="CM144" s="362" t="s">
        <v>95</v>
      </c>
      <c r="CN144" s="362" t="s">
        <v>95</v>
      </c>
      <c r="CO144" s="362" t="s">
        <v>95</v>
      </c>
      <c r="CP144" s="362" t="s">
        <v>95</v>
      </c>
      <c r="CQ144" s="362" t="s">
        <v>95</v>
      </c>
      <c r="CR144" s="362" t="s">
        <v>95</v>
      </c>
      <c r="CS144" s="362" t="s">
        <v>95</v>
      </c>
      <c r="CT144" s="362" t="s">
        <v>95</v>
      </c>
      <c r="CU144" s="362" t="s">
        <v>95</v>
      </c>
      <c r="CV144" s="362" t="s">
        <v>95</v>
      </c>
      <c r="CW144" s="362" t="s">
        <v>95</v>
      </c>
      <c r="CX144" s="362" t="s">
        <v>95</v>
      </c>
      <c r="CY144" s="362" t="s">
        <v>95</v>
      </c>
      <c r="CZ144" s="362" t="s">
        <v>95</v>
      </c>
      <c r="DA144" s="362" t="s">
        <v>95</v>
      </c>
      <c r="DB144" s="362" t="s">
        <v>95</v>
      </c>
      <c r="DC144" s="362" t="s">
        <v>95</v>
      </c>
      <c r="DD144" s="362" t="s">
        <v>95</v>
      </c>
      <c r="DE144" s="362" t="s">
        <v>95</v>
      </c>
      <c r="DF144" s="362" t="s">
        <v>95</v>
      </c>
      <c r="DG144" s="362" t="s">
        <v>95</v>
      </c>
      <c r="DH144" s="362" t="s">
        <v>95</v>
      </c>
      <c r="DI144" s="362" t="s">
        <v>95</v>
      </c>
      <c r="DJ144" s="362" t="s">
        <v>95</v>
      </c>
      <c r="DK144" s="362" t="s">
        <v>95</v>
      </c>
      <c r="DL144" s="362" t="s">
        <v>95</v>
      </c>
      <c r="DM144" s="362" t="s">
        <v>95</v>
      </c>
      <c r="DN144" s="362" t="s">
        <v>95</v>
      </c>
      <c r="DO144" s="362" t="s">
        <v>95</v>
      </c>
      <c r="DP144" s="362" t="s">
        <v>95</v>
      </c>
      <c r="DQ144" s="362" t="s">
        <v>95</v>
      </c>
      <c r="DR144" s="362" t="s">
        <v>95</v>
      </c>
      <c r="DS144" s="362" t="s">
        <v>95</v>
      </c>
      <c r="DT144" s="362" t="s">
        <v>95</v>
      </c>
      <c r="DU144" s="362" t="s">
        <v>95</v>
      </c>
      <c r="DV144" s="362" t="s">
        <v>95</v>
      </c>
      <c r="DW144" s="362" t="s">
        <v>95</v>
      </c>
      <c r="DX144" s="362" t="s">
        <v>95</v>
      </c>
      <c r="DY144" s="362" t="s">
        <v>95</v>
      </c>
      <c r="DZ144" s="362" t="s">
        <v>95</v>
      </c>
      <c r="EA144" s="362" t="s">
        <v>95</v>
      </c>
      <c r="EB144" s="362" t="s">
        <v>95</v>
      </c>
      <c r="EC144" s="362" t="s">
        <v>95</v>
      </c>
      <c r="ED144" s="362" t="s">
        <v>95</v>
      </c>
      <c r="EE144" s="362" t="s">
        <v>95</v>
      </c>
      <c r="EF144" s="362" t="s">
        <v>95</v>
      </c>
      <c r="EG144" s="362" t="s">
        <v>95</v>
      </c>
      <c r="EH144" s="362" t="s">
        <v>95</v>
      </c>
      <c r="EI144" s="362" t="s">
        <v>95</v>
      </c>
      <c r="EJ144" s="362" t="s">
        <v>95</v>
      </c>
      <c r="EK144" s="362" t="s">
        <v>95</v>
      </c>
      <c r="EL144" s="362" t="s">
        <v>95</v>
      </c>
      <c r="EM144" s="362" t="s">
        <v>95</v>
      </c>
      <c r="EN144" s="362" t="s">
        <v>95</v>
      </c>
      <c r="EO144" s="362" t="s">
        <v>95</v>
      </c>
      <c r="EP144" s="362" t="s">
        <v>95</v>
      </c>
      <c r="EQ144" s="362" t="s">
        <v>95</v>
      </c>
      <c r="ER144" s="362" t="s">
        <v>95</v>
      </c>
      <c r="ES144" s="362" t="s">
        <v>95</v>
      </c>
      <c r="ET144" s="362" t="s">
        <v>95</v>
      </c>
      <c r="EU144" s="362" t="s">
        <v>95</v>
      </c>
      <c r="EV144" s="362" t="s">
        <v>95</v>
      </c>
      <c r="EW144" s="362" t="s">
        <v>95</v>
      </c>
      <c r="EX144" s="362" t="s">
        <v>95</v>
      </c>
      <c r="EY144" s="362" t="s">
        <v>95</v>
      </c>
      <c r="EZ144" s="362" t="s">
        <v>95</v>
      </c>
      <c r="FA144" s="362" t="s">
        <v>95</v>
      </c>
      <c r="FB144" s="362" t="s">
        <v>95</v>
      </c>
      <c r="FC144" s="362" t="s">
        <v>95</v>
      </c>
      <c r="FD144" s="362" t="s">
        <v>95</v>
      </c>
      <c r="FE144" s="362" t="s">
        <v>95</v>
      </c>
      <c r="FF144" s="362" t="s">
        <v>95</v>
      </c>
      <c r="FG144" s="362" t="s">
        <v>95</v>
      </c>
      <c r="FH144" s="362" t="s">
        <v>95</v>
      </c>
      <c r="FI144" s="362" t="s">
        <v>95</v>
      </c>
      <c r="FJ144" s="362" t="s">
        <v>95</v>
      </c>
      <c r="FK144" s="362" t="s">
        <v>95</v>
      </c>
      <c r="FL144" s="362" t="s">
        <v>95</v>
      </c>
      <c r="FM144" s="362" t="s">
        <v>95</v>
      </c>
      <c r="FN144" s="362" t="s">
        <v>95</v>
      </c>
      <c r="FO144" s="362" t="s">
        <v>95</v>
      </c>
      <c r="FP144" s="362" t="s">
        <v>95</v>
      </c>
      <c r="FQ144" s="362" t="s">
        <v>95</v>
      </c>
      <c r="FR144" s="362" t="s">
        <v>95</v>
      </c>
      <c r="FS144" s="362" t="s">
        <v>95</v>
      </c>
      <c r="FT144" s="362" t="s">
        <v>95</v>
      </c>
      <c r="FU144" s="362" t="s">
        <v>95</v>
      </c>
      <c r="FV144" s="362" t="s">
        <v>95</v>
      </c>
      <c r="FW144" s="362" t="s">
        <v>95</v>
      </c>
      <c r="FX144" s="362" t="s">
        <v>95</v>
      </c>
      <c r="FY144" s="362" t="s">
        <v>95</v>
      </c>
      <c r="FZ144" s="362" t="s">
        <v>95</v>
      </c>
      <c r="GA144" s="362" t="s">
        <v>95</v>
      </c>
      <c r="GB144" s="362" t="s">
        <v>95</v>
      </c>
      <c r="GC144" s="362" t="s">
        <v>95</v>
      </c>
      <c r="GD144" s="362" t="s">
        <v>95</v>
      </c>
      <c r="GE144" s="362" t="s">
        <v>95</v>
      </c>
      <c r="GF144" s="362" t="s">
        <v>95</v>
      </c>
      <c r="GG144" s="362" t="s">
        <v>95</v>
      </c>
      <c r="GH144" s="362" t="s">
        <v>95</v>
      </c>
      <c r="GI144" s="362" t="s">
        <v>95</v>
      </c>
      <c r="GJ144" s="362" t="s">
        <v>95</v>
      </c>
      <c r="GK144" s="362" t="s">
        <v>95</v>
      </c>
      <c r="GL144" s="362" t="s">
        <v>95</v>
      </c>
      <c r="GM144" s="362" t="s">
        <v>95</v>
      </c>
      <c r="GN144" s="362" t="s">
        <v>95</v>
      </c>
      <c r="GO144" s="362" t="s">
        <v>95</v>
      </c>
      <c r="GP144" s="362" t="s">
        <v>95</v>
      </c>
      <c r="GQ144" s="362" t="s">
        <v>95</v>
      </c>
      <c r="GR144" s="362" t="s">
        <v>95</v>
      </c>
      <c r="GS144" s="362" t="s">
        <v>95</v>
      </c>
      <c r="GT144" s="362" t="s">
        <v>95</v>
      </c>
      <c r="GU144" s="362" t="s">
        <v>95</v>
      </c>
      <c r="GV144" s="362" t="s">
        <v>95</v>
      </c>
      <c r="GW144" s="362" t="s">
        <v>95</v>
      </c>
      <c r="GX144" s="362" t="s">
        <v>95</v>
      </c>
      <c r="GY144" s="362" t="s">
        <v>95</v>
      </c>
      <c r="GZ144" s="362" t="s">
        <v>95</v>
      </c>
      <c r="HA144" s="362" t="s">
        <v>95</v>
      </c>
      <c r="HB144" s="362" t="s">
        <v>95</v>
      </c>
      <c r="HC144" s="362" t="s">
        <v>95</v>
      </c>
      <c r="HD144" s="362" t="s">
        <v>95</v>
      </c>
      <c r="HE144" s="362" t="s">
        <v>95</v>
      </c>
      <c r="HF144" s="362" t="s">
        <v>95</v>
      </c>
      <c r="HG144" s="362" t="s">
        <v>95</v>
      </c>
      <c r="HH144" s="362" t="s">
        <v>95</v>
      </c>
      <c r="HI144" s="362" t="s">
        <v>95</v>
      </c>
      <c r="HJ144" s="362" t="s">
        <v>95</v>
      </c>
      <c r="HK144" s="362" t="s">
        <v>95</v>
      </c>
      <c r="HL144" s="362" t="s">
        <v>95</v>
      </c>
      <c r="HM144" s="362" t="s">
        <v>95</v>
      </c>
      <c r="HN144" s="362" t="s">
        <v>95</v>
      </c>
      <c r="HO144" s="362" t="s">
        <v>95</v>
      </c>
      <c r="HP144" s="362" t="s">
        <v>95</v>
      </c>
      <c r="HQ144" s="362" t="s">
        <v>95</v>
      </c>
      <c r="HR144" s="362" t="s">
        <v>95</v>
      </c>
      <c r="HS144" s="362" t="s">
        <v>95</v>
      </c>
      <c r="HT144" s="362" t="s">
        <v>95</v>
      </c>
      <c r="HU144" s="362" t="s">
        <v>95</v>
      </c>
      <c r="HV144" s="362" t="s">
        <v>95</v>
      </c>
      <c r="HW144" s="362" t="s">
        <v>95</v>
      </c>
      <c r="HX144" s="362" t="s">
        <v>95</v>
      </c>
      <c r="HY144" s="362" t="s">
        <v>95</v>
      </c>
      <c r="HZ144" s="362" t="s">
        <v>95</v>
      </c>
      <c r="IA144" s="362" t="s">
        <v>95</v>
      </c>
      <c r="IB144" s="362" t="s">
        <v>95</v>
      </c>
      <c r="IC144" s="362" t="s">
        <v>95</v>
      </c>
      <c r="ID144" s="362" t="s">
        <v>95</v>
      </c>
    </row>
    <row r="145" spans="1:3" x14ac:dyDescent="0.25">
      <c r="A145" s="361" t="s">
        <v>78</v>
      </c>
      <c r="B145" s="161">
        <v>657.24430729996664</v>
      </c>
      <c r="C145" s="161">
        <f t="shared" ref="C145:C157" si="8">IF(B145*C$2&lt;(C$3/52.18),B145+(C$3/52.18),B145*(1+C$2))</f>
        <v>666.82652270816902</v>
      </c>
    </row>
    <row r="146" spans="1:3" x14ac:dyDescent="0.25">
      <c r="A146" s="361" t="s">
        <v>79</v>
      </c>
      <c r="B146" s="161">
        <v>661.04890286296654</v>
      </c>
      <c r="C146" s="161">
        <f t="shared" si="8"/>
        <v>670.63111827116893</v>
      </c>
    </row>
    <row r="147" spans="1:3" x14ac:dyDescent="0.25">
      <c r="A147" s="361" t="s">
        <v>80</v>
      </c>
      <c r="B147" s="161">
        <v>664.54270047856664</v>
      </c>
      <c r="C147" s="161">
        <f t="shared" si="8"/>
        <v>674.12491588676903</v>
      </c>
    </row>
    <row r="148" spans="1:3" x14ac:dyDescent="0.25">
      <c r="A148" s="361" t="s">
        <v>81</v>
      </c>
      <c r="B148" s="161">
        <v>666.47179118656663</v>
      </c>
      <c r="C148" s="161">
        <f t="shared" si="8"/>
        <v>676.05400659476902</v>
      </c>
    </row>
    <row r="149" spans="1:3" x14ac:dyDescent="0.25">
      <c r="A149" s="361" t="s">
        <v>82</v>
      </c>
      <c r="B149" s="161">
        <v>668.39016472396668</v>
      </c>
      <c r="C149" s="161">
        <f t="shared" si="8"/>
        <v>677.97238013216906</v>
      </c>
    </row>
    <row r="150" spans="1:3" x14ac:dyDescent="0.25">
      <c r="A150" s="361" t="s">
        <v>83</v>
      </c>
      <c r="B150" s="161">
        <v>670.45857864976654</v>
      </c>
      <c r="C150" s="161">
        <f t="shared" si="8"/>
        <v>680.04079405796892</v>
      </c>
    </row>
    <row r="151" spans="1:3" x14ac:dyDescent="0.25">
      <c r="A151" s="361" t="s">
        <v>84</v>
      </c>
      <c r="B151" s="161">
        <v>672.38766935776653</v>
      </c>
      <c r="C151" s="161">
        <f t="shared" si="8"/>
        <v>681.96988476596891</v>
      </c>
    </row>
    <row r="152" spans="1:3" x14ac:dyDescent="0.25">
      <c r="A152" s="361" t="s">
        <v>93</v>
      </c>
      <c r="B152" s="161">
        <v>674.43464894236672</v>
      </c>
      <c r="C152" s="161">
        <f t="shared" si="8"/>
        <v>684.01686435056911</v>
      </c>
    </row>
    <row r="153" spans="1:3" x14ac:dyDescent="0.25">
      <c r="A153" s="361" t="s">
        <v>86</v>
      </c>
      <c r="B153" s="161">
        <v>676.49234569756652</v>
      </c>
      <c r="C153" s="161">
        <f t="shared" si="8"/>
        <v>686.07456110576891</v>
      </c>
    </row>
    <row r="154" spans="1:3" x14ac:dyDescent="0.25">
      <c r="A154" s="361" t="s">
        <v>87</v>
      </c>
      <c r="B154" s="161">
        <v>678.64649698816663</v>
      </c>
      <c r="C154" s="161">
        <f t="shared" si="8"/>
        <v>688.22871239636902</v>
      </c>
    </row>
    <row r="155" spans="1:3" x14ac:dyDescent="0.25">
      <c r="A155" s="361" t="s">
        <v>88</v>
      </c>
      <c r="B155" s="161">
        <v>680.83279979056658</v>
      </c>
      <c r="C155" s="161">
        <f t="shared" si="8"/>
        <v>690.41501519876897</v>
      </c>
    </row>
    <row r="156" spans="1:3" x14ac:dyDescent="0.25">
      <c r="A156" s="361" t="s">
        <v>89</v>
      </c>
      <c r="B156" s="161">
        <v>683.11555712836662</v>
      </c>
      <c r="C156" s="161">
        <f t="shared" si="8"/>
        <v>692.697772536569</v>
      </c>
    </row>
    <row r="157" spans="1:3" s="25" customFormat="1" x14ac:dyDescent="0.25">
      <c r="A157" s="356" t="s">
        <v>90</v>
      </c>
      <c r="B157" s="161">
        <v>685.10895085996674</v>
      </c>
      <c r="C157" s="161">
        <f t="shared" si="8"/>
        <v>694.69116626816913</v>
      </c>
    </row>
    <row r="158" spans="1:3" s="92" customFormat="1" x14ac:dyDescent="0.25">
      <c r="A158" s="357"/>
      <c r="B158" s="330"/>
      <c r="C158" s="330"/>
    </row>
    <row r="159" spans="1:3" s="25" customFormat="1" ht="31.5" x14ac:dyDescent="0.25">
      <c r="A159" s="363" t="s">
        <v>351</v>
      </c>
      <c r="B159" s="161"/>
      <c r="C159" s="161"/>
    </row>
    <row r="160" spans="1:3" s="25" customFormat="1" x14ac:dyDescent="0.25">
      <c r="A160" s="363" t="s">
        <v>114</v>
      </c>
      <c r="B160" s="161"/>
      <c r="C160" s="161"/>
    </row>
    <row r="161" spans="1:3" s="25" customFormat="1" x14ac:dyDescent="0.25">
      <c r="A161" s="364" t="s">
        <v>113</v>
      </c>
      <c r="B161" s="161"/>
      <c r="C161" s="161"/>
    </row>
    <row r="162" spans="1:3" x14ac:dyDescent="0.25">
      <c r="A162" s="163" t="s">
        <v>115</v>
      </c>
      <c r="B162" s="156"/>
      <c r="C162" s="156"/>
    </row>
    <row r="163" spans="1:3" x14ac:dyDescent="0.25">
      <c r="A163" s="361" t="s">
        <v>78</v>
      </c>
      <c r="B163" s="161">
        <v>657.24430729996664</v>
      </c>
      <c r="C163" s="161">
        <f t="shared" ref="C163:C175" si="9">IF(B163*C$2&lt;(C$3/52.18),B163+(C$3/52.18),B163*(1+C$2))</f>
        <v>666.82652270816902</v>
      </c>
    </row>
    <row r="164" spans="1:3" x14ac:dyDescent="0.25">
      <c r="A164" s="361" t="s">
        <v>79</v>
      </c>
      <c r="B164" s="161">
        <v>661.04890286296654</v>
      </c>
      <c r="C164" s="161">
        <f t="shared" si="9"/>
        <v>670.63111827116893</v>
      </c>
    </row>
    <row r="165" spans="1:3" x14ac:dyDescent="0.25">
      <c r="A165" s="361" t="s">
        <v>80</v>
      </c>
      <c r="B165" s="161">
        <v>664.54270047856664</v>
      </c>
      <c r="C165" s="161">
        <f t="shared" si="9"/>
        <v>674.12491588676903</v>
      </c>
    </row>
    <row r="166" spans="1:3" x14ac:dyDescent="0.25">
      <c r="A166" s="361" t="s">
        <v>81</v>
      </c>
      <c r="B166" s="161">
        <v>666.47179118656663</v>
      </c>
      <c r="C166" s="161">
        <f t="shared" si="9"/>
        <v>676.05400659476902</v>
      </c>
    </row>
    <row r="167" spans="1:3" x14ac:dyDescent="0.25">
      <c r="A167" s="361" t="s">
        <v>82</v>
      </c>
      <c r="B167" s="161">
        <v>668.39016472396668</v>
      </c>
      <c r="C167" s="161">
        <f t="shared" si="9"/>
        <v>677.97238013216906</v>
      </c>
    </row>
    <row r="168" spans="1:3" x14ac:dyDescent="0.25">
      <c r="A168" s="361" t="s">
        <v>83</v>
      </c>
      <c r="B168" s="161">
        <v>670.45857864976654</v>
      </c>
      <c r="C168" s="161">
        <f t="shared" si="9"/>
        <v>680.04079405796892</v>
      </c>
    </row>
    <row r="169" spans="1:3" x14ac:dyDescent="0.25">
      <c r="A169" s="361" t="s">
        <v>84</v>
      </c>
      <c r="B169" s="161">
        <v>672.38766935776653</v>
      </c>
      <c r="C169" s="161">
        <f t="shared" si="9"/>
        <v>681.96988476596891</v>
      </c>
    </row>
    <row r="170" spans="1:3" x14ac:dyDescent="0.25">
      <c r="A170" s="361" t="s">
        <v>93</v>
      </c>
      <c r="B170" s="161">
        <v>674.43464894236672</v>
      </c>
      <c r="C170" s="161">
        <f t="shared" si="9"/>
        <v>684.01686435056911</v>
      </c>
    </row>
    <row r="171" spans="1:3" x14ac:dyDescent="0.25">
      <c r="A171" s="361" t="s">
        <v>86</v>
      </c>
      <c r="B171" s="161">
        <v>676.49234569756652</v>
      </c>
      <c r="C171" s="161">
        <f t="shared" si="9"/>
        <v>686.07456110576891</v>
      </c>
    </row>
    <row r="172" spans="1:3" x14ac:dyDescent="0.25">
      <c r="A172" s="361" t="s">
        <v>87</v>
      </c>
      <c r="B172" s="161">
        <v>678.64649698816663</v>
      </c>
      <c r="C172" s="161">
        <f t="shared" si="9"/>
        <v>688.22871239636902</v>
      </c>
    </row>
    <row r="173" spans="1:3" x14ac:dyDescent="0.25">
      <c r="A173" s="361" t="s">
        <v>88</v>
      </c>
      <c r="B173" s="161">
        <v>680.83279979056658</v>
      </c>
      <c r="C173" s="161">
        <f t="shared" si="9"/>
        <v>690.41501519876897</v>
      </c>
    </row>
    <row r="174" spans="1:3" x14ac:dyDescent="0.25">
      <c r="A174" s="361" t="s">
        <v>89</v>
      </c>
      <c r="B174" s="161">
        <v>683.11555712836662</v>
      </c>
      <c r="C174" s="161">
        <f t="shared" si="9"/>
        <v>692.697772536569</v>
      </c>
    </row>
    <row r="175" spans="1:3" s="25" customFormat="1" x14ac:dyDescent="0.25">
      <c r="A175" s="356" t="s">
        <v>90</v>
      </c>
      <c r="B175" s="161">
        <v>685.10895085996674</v>
      </c>
      <c r="C175" s="161">
        <f t="shared" si="9"/>
        <v>694.69116626816913</v>
      </c>
    </row>
    <row r="176" spans="1:3" s="92" customFormat="1" x14ac:dyDescent="0.25">
      <c r="A176" s="357"/>
      <c r="B176" s="330"/>
      <c r="C176" s="330"/>
    </row>
    <row r="177" spans="1:3" s="25" customFormat="1" x14ac:dyDescent="0.25">
      <c r="A177" s="363" t="s">
        <v>116</v>
      </c>
      <c r="B177" s="161"/>
      <c r="C177" s="161"/>
    </row>
    <row r="178" spans="1:3" s="25" customFormat="1" x14ac:dyDescent="0.25">
      <c r="A178" s="364" t="s">
        <v>287</v>
      </c>
      <c r="B178" s="161"/>
      <c r="C178" s="161"/>
    </row>
    <row r="179" spans="1:3" x14ac:dyDescent="0.25">
      <c r="A179" s="163" t="s">
        <v>117</v>
      </c>
      <c r="B179" s="156"/>
      <c r="C179" s="156"/>
    </row>
    <row r="180" spans="1:3" x14ac:dyDescent="0.25">
      <c r="A180" s="163" t="s">
        <v>78</v>
      </c>
      <c r="B180" s="161">
        <v>790.23367727536663</v>
      </c>
      <c r="C180" s="161">
        <f t="shared" ref="C180:C192" si="10">IF(B180*C$2&lt;(C$3/52.18),B180+(C$3/52.18),B180*(1+C$2))</f>
        <v>799.81589268356902</v>
      </c>
    </row>
    <row r="181" spans="1:3" x14ac:dyDescent="0.25">
      <c r="A181" s="163" t="s">
        <v>79</v>
      </c>
      <c r="B181" s="161">
        <v>794.14544454436646</v>
      </c>
      <c r="C181" s="161">
        <f t="shared" si="10"/>
        <v>803.72765995256884</v>
      </c>
    </row>
    <row r="182" spans="1:3" x14ac:dyDescent="0.25">
      <c r="A182" s="163" t="s">
        <v>80</v>
      </c>
      <c r="B182" s="161">
        <v>797.86430274256657</v>
      </c>
      <c r="C182" s="161">
        <f t="shared" si="10"/>
        <v>807.44651815076895</v>
      </c>
    </row>
    <row r="183" spans="1:3" x14ac:dyDescent="0.25">
      <c r="A183" s="163" t="s">
        <v>81</v>
      </c>
      <c r="B183" s="161">
        <v>799.90056515656647</v>
      </c>
      <c r="C183" s="161">
        <f t="shared" si="10"/>
        <v>809.48278056476886</v>
      </c>
    </row>
    <row r="184" spans="1:3" x14ac:dyDescent="0.25">
      <c r="A184" s="163" t="s">
        <v>82</v>
      </c>
      <c r="B184" s="161">
        <v>801.90467605876665</v>
      </c>
      <c r="C184" s="161">
        <f t="shared" si="10"/>
        <v>811.48689146696904</v>
      </c>
    </row>
    <row r="185" spans="1:3" x14ac:dyDescent="0.25">
      <c r="A185" s="163" t="s">
        <v>83</v>
      </c>
      <c r="B185" s="161">
        <v>804.04811017876659</v>
      </c>
      <c r="C185" s="161">
        <f t="shared" si="10"/>
        <v>813.63032558696898</v>
      </c>
    </row>
    <row r="186" spans="1:3" x14ac:dyDescent="0.25">
      <c r="A186" s="163" t="s">
        <v>84</v>
      </c>
      <c r="B186" s="161">
        <v>806.10580693396673</v>
      </c>
      <c r="C186" s="161">
        <f t="shared" si="10"/>
        <v>815.68802234216912</v>
      </c>
    </row>
    <row r="187" spans="1:3" x14ac:dyDescent="0.25">
      <c r="A187" s="163" t="s">
        <v>85</v>
      </c>
      <c r="B187" s="161">
        <v>808.36712993056665</v>
      </c>
      <c r="C187" s="161">
        <f t="shared" si="10"/>
        <v>817.94934533876904</v>
      </c>
    </row>
    <row r="188" spans="1:3" x14ac:dyDescent="0.25">
      <c r="A188" s="163" t="s">
        <v>86</v>
      </c>
      <c r="B188" s="161">
        <v>810.5105640505667</v>
      </c>
      <c r="C188" s="161">
        <f t="shared" si="10"/>
        <v>820.09277945876909</v>
      </c>
    </row>
    <row r="189" spans="1:3" x14ac:dyDescent="0.25">
      <c r="A189" s="163" t="s">
        <v>87</v>
      </c>
      <c r="B189" s="161">
        <v>812.75045270596672</v>
      </c>
      <c r="C189" s="161">
        <f t="shared" si="10"/>
        <v>822.33266811416911</v>
      </c>
    </row>
    <row r="190" spans="1:3" x14ac:dyDescent="0.25">
      <c r="A190" s="163" t="s">
        <v>88</v>
      </c>
      <c r="B190" s="161">
        <v>815.10823023796661</v>
      </c>
      <c r="C190" s="161">
        <f t="shared" si="10"/>
        <v>824.690445646169</v>
      </c>
    </row>
    <row r="191" spans="1:3" x14ac:dyDescent="0.25">
      <c r="A191" s="163" t="s">
        <v>89</v>
      </c>
      <c r="B191" s="161">
        <v>817.46600776996661</v>
      </c>
      <c r="C191" s="161">
        <f t="shared" si="10"/>
        <v>827.048223178169</v>
      </c>
    </row>
    <row r="192" spans="1:3" s="25" customFormat="1" x14ac:dyDescent="0.25">
      <c r="A192" s="364" t="s">
        <v>90</v>
      </c>
      <c r="B192" s="161">
        <v>819.68446208416663</v>
      </c>
      <c r="C192" s="161">
        <f t="shared" si="10"/>
        <v>829.26667749236901</v>
      </c>
    </row>
    <row r="193" spans="1:3" s="92" customFormat="1" x14ac:dyDescent="0.25">
      <c r="A193" s="369"/>
      <c r="B193" s="330"/>
      <c r="C193" s="330"/>
    </row>
    <row r="194" spans="1:3" s="25" customFormat="1" x14ac:dyDescent="0.25">
      <c r="A194" s="363" t="s">
        <v>118</v>
      </c>
      <c r="B194" s="161"/>
      <c r="C194" s="161"/>
    </row>
    <row r="195" spans="1:3" s="25" customFormat="1" x14ac:dyDescent="0.25">
      <c r="A195" s="364" t="s">
        <v>286</v>
      </c>
      <c r="B195" s="161"/>
      <c r="C195" s="161"/>
    </row>
    <row r="196" spans="1:3" x14ac:dyDescent="0.25">
      <c r="A196" s="163" t="s">
        <v>95</v>
      </c>
      <c r="B196" s="156"/>
      <c r="C196" s="156"/>
    </row>
    <row r="197" spans="1:3" x14ac:dyDescent="0.25">
      <c r="A197" s="163" t="s">
        <v>78</v>
      </c>
      <c r="B197" s="161">
        <v>774.77951727016659</v>
      </c>
      <c r="C197" s="161">
        <f t="shared" ref="C197:C209" si="11">IF(B197*C$2&lt;(C$3/52.18),B197+(C$3/52.18),B197*(1+C$2))</f>
        <v>784.36173267836898</v>
      </c>
    </row>
    <row r="198" spans="1:3" x14ac:dyDescent="0.25">
      <c r="A198" s="163" t="s">
        <v>79</v>
      </c>
      <c r="B198" s="161">
        <v>777.21231499636644</v>
      </c>
      <c r="C198" s="161">
        <f t="shared" si="11"/>
        <v>786.79453040456883</v>
      </c>
    </row>
    <row r="199" spans="1:3" x14ac:dyDescent="0.25">
      <c r="A199" s="163" t="s">
        <v>119</v>
      </c>
      <c r="B199" s="161">
        <v>779.63439555196658</v>
      </c>
      <c r="C199" s="161">
        <f t="shared" si="11"/>
        <v>789.21661096016896</v>
      </c>
    </row>
    <row r="200" spans="1:3" x14ac:dyDescent="0.25">
      <c r="A200" s="163" t="s">
        <v>81</v>
      </c>
      <c r="B200" s="161">
        <v>782.0779104487666</v>
      </c>
      <c r="C200" s="161">
        <f t="shared" si="11"/>
        <v>791.66012585696899</v>
      </c>
    </row>
    <row r="201" spans="1:3" x14ac:dyDescent="0.25">
      <c r="A201" s="163" t="s">
        <v>82</v>
      </c>
      <c r="B201" s="161">
        <v>784.49999100436662</v>
      </c>
      <c r="C201" s="161">
        <f t="shared" si="11"/>
        <v>794.08220641256901</v>
      </c>
    </row>
    <row r="202" spans="1:3" x14ac:dyDescent="0.25">
      <c r="A202" s="163" t="s">
        <v>83</v>
      </c>
      <c r="B202" s="161">
        <v>786.91135438936658</v>
      </c>
      <c r="C202" s="161">
        <f t="shared" si="11"/>
        <v>796.49356979756897</v>
      </c>
    </row>
    <row r="203" spans="1:3" x14ac:dyDescent="0.25">
      <c r="A203" s="163" t="s">
        <v>84</v>
      </c>
      <c r="B203" s="161">
        <v>789.35486928616672</v>
      </c>
      <c r="C203" s="161">
        <f t="shared" si="11"/>
        <v>798.9370846943691</v>
      </c>
    </row>
    <row r="204" spans="1:3" x14ac:dyDescent="0.25">
      <c r="A204" s="163" t="s">
        <v>85</v>
      </c>
      <c r="B204" s="161">
        <v>791.77694984176674</v>
      </c>
      <c r="C204" s="161">
        <f t="shared" si="11"/>
        <v>801.35916524996912</v>
      </c>
    </row>
    <row r="205" spans="1:3" x14ac:dyDescent="0.25">
      <c r="A205" s="163" t="s">
        <v>86</v>
      </c>
      <c r="B205" s="161">
        <v>794.19903039736653</v>
      </c>
      <c r="C205" s="161">
        <f t="shared" si="11"/>
        <v>803.78124580556891</v>
      </c>
    </row>
    <row r="206" spans="1:3" x14ac:dyDescent="0.25">
      <c r="A206" s="163" t="s">
        <v>87</v>
      </c>
      <c r="B206" s="161">
        <v>796.63182812356661</v>
      </c>
      <c r="C206" s="161">
        <f t="shared" si="11"/>
        <v>806.21404353176899</v>
      </c>
    </row>
    <row r="207" spans="1:3" x14ac:dyDescent="0.25">
      <c r="A207" s="163" t="s">
        <v>88</v>
      </c>
      <c r="B207" s="161">
        <v>799.06462584976657</v>
      </c>
      <c r="C207" s="161">
        <f t="shared" si="11"/>
        <v>808.64684125796896</v>
      </c>
    </row>
    <row r="208" spans="1:3" x14ac:dyDescent="0.25">
      <c r="A208" s="163" t="s">
        <v>89</v>
      </c>
      <c r="B208" s="161">
        <v>801.49742357596654</v>
      </c>
      <c r="C208" s="161">
        <f t="shared" si="11"/>
        <v>811.07963898416892</v>
      </c>
    </row>
    <row r="209" spans="1:3" x14ac:dyDescent="0.25">
      <c r="A209" s="163" t="s">
        <v>90</v>
      </c>
      <c r="B209" s="161">
        <v>803.93022130216661</v>
      </c>
      <c r="C209" s="161">
        <f t="shared" si="11"/>
        <v>813.512436710369</v>
      </c>
    </row>
    <row r="210" spans="1:3" s="187" customFormat="1" ht="16.5" thickBot="1" x14ac:dyDescent="0.25">
      <c r="A210" s="365"/>
      <c r="B210" s="226"/>
      <c r="C210" s="226"/>
    </row>
    <row r="211" spans="1:3" ht="16.5" thickTop="1" x14ac:dyDescent="0.2"/>
    <row r="220" spans="1:3" ht="30.75" customHeight="1" thickBot="1" x14ac:dyDescent="0.25">
      <c r="A220" s="366" t="s">
        <v>257</v>
      </c>
    </row>
    <row r="221" spans="1:3" ht="16.5" thickTop="1" x14ac:dyDescent="0.2">
      <c r="A221" s="367"/>
    </row>
  </sheetData>
  <hyperlinks>
    <hyperlink ref="A220:A221" location="'Table of Contents'!A1" display="'Table of Contents'!A1" xr:uid="{00000000-0004-0000-0100-000000000000}"/>
    <hyperlink ref="A220" location="'Table of Contents'!A1" display="Link to Table of Contents " xr:uid="{00000000-0004-0000-0100-000001000000}"/>
  </hyperlinks>
  <pageMargins left="0.25" right="0.25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-0.249977111117893"/>
    <pageSetUpPr fitToPage="1"/>
  </sheetPr>
  <dimension ref="A1:BJ30"/>
  <sheetViews>
    <sheetView zoomScaleNormal="100" workbookViewId="0">
      <pane ySplit="1" topLeftCell="A2" activePane="bottomLeft" state="frozen"/>
      <selection pane="bottomLeft" activeCell="I5" sqref="I5"/>
    </sheetView>
  </sheetViews>
  <sheetFormatPr defaultColWidth="8.88671875" defaultRowHeight="15.75" x14ac:dyDescent="0.25"/>
  <cols>
    <col min="1" max="1" width="16.5546875" style="1" customWidth="1"/>
    <col min="2" max="2" width="5.109375" style="1" customWidth="1"/>
    <col min="3" max="4" width="10.44140625" style="11" bestFit="1" customWidth="1"/>
    <col min="5" max="5" width="5.109375" style="1" customWidth="1"/>
    <col min="6" max="7" width="10.44140625" style="11" bestFit="1" customWidth="1"/>
    <col min="8" max="8" width="5.109375" style="1" customWidth="1"/>
    <col min="9" max="10" width="10.44140625" style="11" bestFit="1" customWidth="1"/>
    <col min="11" max="11" width="5.109375" style="1" customWidth="1"/>
    <col min="12" max="13" width="10.44140625" style="11" bestFit="1" customWidth="1"/>
    <col min="14" max="14" width="5.109375" style="1" customWidth="1"/>
    <col min="15" max="16" width="10.44140625" style="11" bestFit="1" customWidth="1"/>
    <col min="17" max="17" width="5.109375" style="1" customWidth="1"/>
    <col min="18" max="19" width="10.44140625" style="11" bestFit="1" customWidth="1"/>
    <col min="20" max="20" width="5.109375" style="1" customWidth="1"/>
    <col min="21" max="22" width="10.44140625" style="11" bestFit="1" customWidth="1"/>
    <col min="23" max="23" width="5.109375" style="1" customWidth="1"/>
    <col min="24" max="25" width="10.44140625" style="11" bestFit="1" customWidth="1"/>
    <col min="26" max="26" width="5.109375" style="1" customWidth="1"/>
    <col min="27" max="28" width="10.44140625" style="11" bestFit="1" customWidth="1"/>
    <col min="29" max="29" width="5.109375" style="1" customWidth="1"/>
    <col min="30" max="31" width="10.44140625" style="11" bestFit="1" customWidth="1"/>
    <col min="32" max="32" width="5.109375" style="1" customWidth="1"/>
    <col min="33" max="34" width="10.44140625" style="11" bestFit="1" customWidth="1"/>
    <col min="35" max="35" width="5.109375" style="1" customWidth="1"/>
    <col min="36" max="37" width="10.44140625" style="11" bestFit="1" customWidth="1"/>
    <col min="38" max="38" width="5.109375" style="1" customWidth="1"/>
    <col min="39" max="40" width="10.44140625" style="11" bestFit="1" customWidth="1"/>
    <col min="41" max="41" width="5.109375" style="1" customWidth="1"/>
    <col min="42" max="43" width="10.44140625" style="11" bestFit="1" customWidth="1"/>
    <col min="44" max="44" width="5.109375" style="1" customWidth="1"/>
    <col min="45" max="46" width="10.44140625" style="11" bestFit="1" customWidth="1"/>
    <col min="47" max="47" width="5.109375" style="1" customWidth="1"/>
    <col min="48" max="49" width="10.44140625" style="11" bestFit="1" customWidth="1"/>
    <col min="50" max="50" width="5.109375" style="1" customWidth="1"/>
    <col min="51" max="52" width="10.44140625" style="11" bestFit="1" customWidth="1"/>
    <col min="53" max="53" width="5.109375" style="1" customWidth="1"/>
    <col min="54" max="55" width="10.44140625" style="11" bestFit="1" customWidth="1"/>
    <col min="56" max="56" width="5.109375" style="1" customWidth="1"/>
    <col min="57" max="58" width="10.44140625" style="11" bestFit="1" customWidth="1"/>
    <col min="59" max="59" width="5.109375" style="1" customWidth="1"/>
    <col min="60" max="61" width="10.44140625" style="11" bestFit="1" customWidth="1"/>
    <col min="62" max="62" width="5.109375" style="1" customWidth="1"/>
    <col min="63" max="16384" width="8.88671875" style="1"/>
  </cols>
  <sheetData>
    <row r="1" spans="1:62" s="15" customFormat="1" ht="32.25" customHeight="1" thickBot="1" x14ac:dyDescent="0.3">
      <c r="A1" s="400" t="s">
        <v>27</v>
      </c>
      <c r="B1" s="105"/>
      <c r="C1" s="390">
        <v>45444</v>
      </c>
      <c r="D1" s="105"/>
      <c r="E1" s="105"/>
      <c r="F1" s="390">
        <v>45566</v>
      </c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</row>
    <row r="2" spans="1:62" s="251" customFormat="1" x14ac:dyDescent="0.2">
      <c r="A2" s="249" t="s">
        <v>303</v>
      </c>
      <c r="B2" s="250"/>
      <c r="C2" s="351">
        <v>0.01</v>
      </c>
      <c r="E2" s="250"/>
      <c r="F2" s="351">
        <v>0.01</v>
      </c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</row>
    <row r="3" spans="1:62" s="252" customFormat="1" ht="32.25" thickBot="1" x14ac:dyDescent="0.25">
      <c r="A3" s="173" t="s">
        <v>302</v>
      </c>
      <c r="C3" s="392"/>
      <c r="F3" s="392">
        <v>500</v>
      </c>
    </row>
    <row r="4" spans="1:62" s="277" customFormat="1" ht="19.5" thickBot="1" x14ac:dyDescent="0.35">
      <c r="A4" s="278"/>
      <c r="C4" s="276" t="s">
        <v>44</v>
      </c>
      <c r="D4" s="276" t="s">
        <v>45</v>
      </c>
      <c r="F4" s="276" t="s">
        <v>44</v>
      </c>
      <c r="G4" s="276" t="s">
        <v>45</v>
      </c>
      <c r="I4" s="276"/>
      <c r="J4" s="276"/>
      <c r="L4" s="276"/>
      <c r="M4" s="276"/>
      <c r="O4" s="276"/>
      <c r="P4" s="276"/>
      <c r="R4" s="276"/>
      <c r="S4" s="276"/>
      <c r="U4" s="276"/>
      <c r="V4" s="276"/>
      <c r="X4" s="276"/>
      <c r="Y4" s="276"/>
      <c r="AA4" s="276"/>
      <c r="AB4" s="276"/>
      <c r="AD4" s="276"/>
      <c r="AE4" s="276"/>
      <c r="AG4" s="276"/>
      <c r="AH4" s="276"/>
      <c r="AJ4" s="276"/>
      <c r="AK4" s="276"/>
      <c r="AM4" s="276"/>
      <c r="AN4" s="276"/>
      <c r="AP4" s="276"/>
      <c r="AQ4" s="276"/>
      <c r="AS4" s="276"/>
      <c r="AT4" s="276"/>
      <c r="AV4" s="276"/>
      <c r="AW4" s="276"/>
      <c r="AY4" s="276"/>
      <c r="AZ4" s="276"/>
      <c r="BB4" s="276"/>
      <c r="BC4" s="276"/>
      <c r="BE4" s="276"/>
      <c r="BF4" s="276"/>
      <c r="BH4" s="276"/>
      <c r="BI4" s="276"/>
    </row>
    <row r="5" spans="1:62" x14ac:dyDescent="0.25">
      <c r="A5" s="31" t="s">
        <v>46</v>
      </c>
      <c r="C5" s="95">
        <v>62005.60190120789</v>
      </c>
      <c r="D5" s="18">
        <v>30.469283791416245</v>
      </c>
      <c r="F5" s="95">
        <f t="shared" ref="F5:F10" si="0">IF(C5*F$2&lt;(F$3),C5+(F$3),C5*(1+F$2))</f>
        <v>62625.657920219972</v>
      </c>
      <c r="G5" s="18">
        <f>F5/52.18/39</f>
        <v>30.773976629330409</v>
      </c>
      <c r="I5" s="12"/>
      <c r="J5" s="18"/>
      <c r="L5" s="12"/>
      <c r="M5" s="18"/>
      <c r="O5" s="12"/>
      <c r="P5" s="18"/>
      <c r="R5" s="12"/>
      <c r="S5" s="18"/>
      <c r="U5" s="12"/>
      <c r="V5" s="18"/>
      <c r="X5" s="12"/>
      <c r="Y5" s="18"/>
      <c r="AA5" s="12"/>
      <c r="AB5" s="18"/>
      <c r="AD5" s="12"/>
      <c r="AE5" s="18"/>
      <c r="AG5" s="12"/>
      <c r="AH5" s="18"/>
      <c r="AJ5" s="12"/>
      <c r="AK5" s="18"/>
      <c r="AM5" s="12"/>
      <c r="AN5" s="18"/>
      <c r="AP5" s="12"/>
      <c r="AQ5" s="18"/>
      <c r="AS5" s="12"/>
      <c r="AT5" s="18"/>
      <c r="AV5" s="12"/>
      <c r="AW5" s="18"/>
      <c r="AY5" s="12"/>
      <c r="AZ5" s="18"/>
      <c r="BB5" s="12"/>
      <c r="BC5" s="18"/>
      <c r="BE5" s="12"/>
      <c r="BF5" s="18"/>
      <c r="BH5" s="12"/>
      <c r="BI5" s="18"/>
    </row>
    <row r="6" spans="1:62" x14ac:dyDescent="0.25">
      <c r="A6" s="2"/>
      <c r="C6" s="95">
        <v>63433.59016846212</v>
      </c>
      <c r="D6" s="18">
        <v>31.170991031273463</v>
      </c>
      <c r="F6" s="95">
        <f t="shared" si="0"/>
        <v>64067.926070146743</v>
      </c>
      <c r="G6" s="18">
        <f t="shared" ref="G6:G10" si="1">F6/52.18/39</f>
        <v>31.482700941586199</v>
      </c>
      <c r="I6" s="12"/>
      <c r="J6" s="18"/>
      <c r="L6" s="12"/>
      <c r="M6" s="18"/>
      <c r="O6" s="12"/>
      <c r="P6" s="18"/>
      <c r="R6" s="12"/>
      <c r="S6" s="18"/>
      <c r="U6" s="12"/>
      <c r="V6" s="18"/>
      <c r="X6" s="12"/>
      <c r="Y6" s="18"/>
      <c r="AA6" s="12"/>
      <c r="AB6" s="18"/>
      <c r="AD6" s="12"/>
      <c r="AE6" s="18"/>
      <c r="AG6" s="12"/>
      <c r="AH6" s="18"/>
      <c r="AJ6" s="12"/>
      <c r="AK6" s="18"/>
      <c r="AM6" s="12"/>
      <c r="AN6" s="18"/>
      <c r="AP6" s="12"/>
      <c r="AQ6" s="18"/>
      <c r="AS6" s="12"/>
      <c r="AT6" s="18"/>
      <c r="AV6" s="12"/>
      <c r="AW6" s="18"/>
      <c r="AY6" s="12"/>
      <c r="AZ6" s="18"/>
      <c r="BB6" s="12"/>
      <c r="BC6" s="18"/>
      <c r="BE6" s="12"/>
      <c r="BF6" s="18"/>
      <c r="BH6" s="12"/>
      <c r="BI6" s="18"/>
    </row>
    <row r="7" spans="1:62" x14ac:dyDescent="0.25">
      <c r="A7" s="2"/>
      <c r="C7" s="95">
        <v>64817.572633951961</v>
      </c>
      <c r="D7" s="18">
        <v>31.851074011042627</v>
      </c>
      <c r="F7" s="95">
        <f t="shared" si="0"/>
        <v>65465.74836029148</v>
      </c>
      <c r="G7" s="18">
        <f t="shared" si="1"/>
        <v>32.169584751153046</v>
      </c>
      <c r="I7" s="12"/>
      <c r="J7" s="18"/>
      <c r="L7" s="12"/>
      <c r="M7" s="18"/>
      <c r="O7" s="12"/>
      <c r="P7" s="18"/>
      <c r="R7" s="12"/>
      <c r="S7" s="18"/>
      <c r="U7" s="12"/>
      <c r="V7" s="18"/>
      <c r="X7" s="12"/>
      <c r="Y7" s="18"/>
      <c r="AA7" s="12"/>
      <c r="AB7" s="18"/>
      <c r="AD7" s="12"/>
      <c r="AE7" s="18"/>
      <c r="AG7" s="12"/>
      <c r="AH7" s="18"/>
      <c r="AJ7" s="12"/>
      <c r="AK7" s="18"/>
      <c r="AM7" s="12"/>
      <c r="AN7" s="18"/>
      <c r="AP7" s="12"/>
      <c r="AQ7" s="18"/>
      <c r="AS7" s="12"/>
      <c r="AT7" s="18"/>
      <c r="AV7" s="12"/>
      <c r="AW7" s="18"/>
      <c r="AY7" s="12"/>
      <c r="AZ7" s="18"/>
      <c r="BB7" s="12"/>
      <c r="BC7" s="18"/>
      <c r="BE7" s="12"/>
      <c r="BF7" s="18"/>
      <c r="BH7" s="12"/>
      <c r="BI7" s="18"/>
    </row>
    <row r="8" spans="1:62" x14ac:dyDescent="0.25">
      <c r="A8" s="2"/>
      <c r="C8" s="95">
        <v>66212.556549882909</v>
      </c>
      <c r="D8" s="18">
        <v>32.536563055833803</v>
      </c>
      <c r="F8" s="95">
        <f t="shared" si="0"/>
        <v>66874.682115381744</v>
      </c>
      <c r="G8" s="18">
        <f t="shared" si="1"/>
        <v>32.861928686392147</v>
      </c>
      <c r="I8" s="12"/>
      <c r="J8" s="18"/>
      <c r="L8" s="12"/>
      <c r="M8" s="18"/>
      <c r="O8" s="12"/>
      <c r="P8" s="18"/>
      <c r="R8" s="12"/>
      <c r="S8" s="18"/>
      <c r="U8" s="12"/>
      <c r="V8" s="18"/>
      <c r="X8" s="12"/>
      <c r="Y8" s="18"/>
      <c r="AA8" s="12"/>
      <c r="AB8" s="18"/>
      <c r="AD8" s="12"/>
      <c r="AE8" s="18"/>
      <c r="AG8" s="12"/>
      <c r="AH8" s="18"/>
      <c r="AJ8" s="12"/>
      <c r="AK8" s="18"/>
      <c r="AM8" s="12"/>
      <c r="AN8" s="18"/>
      <c r="AP8" s="12"/>
      <c r="AQ8" s="18"/>
      <c r="AS8" s="12"/>
      <c r="AT8" s="18"/>
      <c r="AV8" s="12"/>
      <c r="AW8" s="18"/>
      <c r="AY8" s="12"/>
      <c r="AZ8" s="18"/>
      <c r="BB8" s="12"/>
      <c r="BC8" s="18"/>
      <c r="BE8" s="12"/>
      <c r="BF8" s="18"/>
      <c r="BH8" s="12"/>
      <c r="BI8" s="18"/>
    </row>
    <row r="9" spans="1:62" x14ac:dyDescent="0.25">
      <c r="A9" s="2"/>
      <c r="C9" s="95">
        <v>67781.363382783151</v>
      </c>
      <c r="D9" s="18">
        <v>33.307467927972773</v>
      </c>
      <c r="F9" s="95">
        <f t="shared" si="0"/>
        <v>68459.177016610978</v>
      </c>
      <c r="G9" s="18">
        <f t="shared" si="1"/>
        <v>33.640542607252499</v>
      </c>
      <c r="I9" s="12"/>
      <c r="J9" s="18"/>
      <c r="L9" s="12"/>
      <c r="M9" s="18"/>
      <c r="O9" s="12"/>
      <c r="P9" s="18"/>
      <c r="R9" s="12"/>
      <c r="S9" s="18"/>
      <c r="U9" s="12"/>
      <c r="V9" s="18"/>
      <c r="X9" s="12"/>
      <c r="Y9" s="18"/>
      <c r="AA9" s="12"/>
      <c r="AB9" s="18"/>
      <c r="AD9" s="12"/>
      <c r="AE9" s="18"/>
      <c r="AG9" s="12"/>
      <c r="AH9" s="18"/>
      <c r="AJ9" s="12"/>
      <c r="AK9" s="18"/>
      <c r="AM9" s="12"/>
      <c r="AN9" s="18"/>
      <c r="AP9" s="12"/>
      <c r="AQ9" s="18"/>
      <c r="AS9" s="12"/>
      <c r="AT9" s="18"/>
      <c r="AV9" s="12"/>
      <c r="AW9" s="18"/>
      <c r="AY9" s="12"/>
      <c r="AZ9" s="18"/>
      <c r="BB9" s="12"/>
      <c r="BC9" s="18"/>
      <c r="BE9" s="12"/>
      <c r="BF9" s="18"/>
      <c r="BH9" s="12"/>
      <c r="BI9" s="18"/>
    </row>
    <row r="10" spans="1:62" x14ac:dyDescent="0.25">
      <c r="A10" s="2"/>
      <c r="C10" s="95">
        <v>69239.05556622833</v>
      </c>
      <c r="D10" s="18">
        <v>34.023771543389415</v>
      </c>
      <c r="F10" s="95">
        <f t="shared" si="0"/>
        <v>69931.446121890607</v>
      </c>
      <c r="G10" s="18">
        <f t="shared" si="1"/>
        <v>34.364009258823309</v>
      </c>
      <c r="I10" s="12"/>
      <c r="J10" s="18"/>
      <c r="L10" s="12"/>
      <c r="M10" s="18"/>
      <c r="O10" s="12"/>
      <c r="P10" s="18"/>
      <c r="R10" s="12"/>
      <c r="S10" s="18"/>
      <c r="U10" s="12"/>
      <c r="V10" s="18"/>
      <c r="X10" s="12"/>
      <c r="Y10" s="18"/>
      <c r="AA10" s="12"/>
      <c r="AB10" s="18"/>
      <c r="AD10" s="12"/>
      <c r="AE10" s="18"/>
      <c r="AG10" s="12"/>
      <c r="AH10" s="18"/>
      <c r="AJ10" s="12"/>
      <c r="AK10" s="18"/>
      <c r="AM10" s="12"/>
      <c r="AN10" s="18"/>
      <c r="AP10" s="12"/>
      <c r="AQ10" s="18"/>
      <c r="AS10" s="12"/>
      <c r="AT10" s="18"/>
      <c r="AV10" s="12"/>
      <c r="AW10" s="18"/>
      <c r="AY10" s="12"/>
      <c r="AZ10" s="18"/>
      <c r="BB10" s="12"/>
      <c r="BC10" s="18"/>
      <c r="BE10" s="12"/>
      <c r="BF10" s="18"/>
      <c r="BH10" s="12"/>
      <c r="BI10" s="18"/>
    </row>
    <row r="11" spans="1:62" s="5" customFormat="1" ht="16.5" thickBot="1" x14ac:dyDescent="0.3">
      <c r="C11" s="25"/>
      <c r="D11" s="25"/>
      <c r="F11" s="25"/>
      <c r="G11" s="25"/>
      <c r="I11" s="25"/>
      <c r="J11" s="25"/>
      <c r="L11" s="25"/>
      <c r="M11" s="25"/>
      <c r="O11" s="25"/>
      <c r="P11" s="25"/>
      <c r="R11" s="25"/>
      <c r="S11" s="25"/>
      <c r="U11" s="25"/>
      <c r="V11" s="25"/>
      <c r="X11" s="25"/>
      <c r="Y11" s="25"/>
      <c r="AA11" s="25"/>
      <c r="AB11" s="25"/>
      <c r="AD11" s="25"/>
      <c r="AE11" s="25"/>
      <c r="AG11" s="25"/>
      <c r="AH11" s="25"/>
      <c r="AJ11" s="25"/>
      <c r="AK11" s="25"/>
      <c r="AM11" s="25"/>
      <c r="AN11" s="25"/>
      <c r="AP11" s="25"/>
      <c r="AQ11" s="25"/>
      <c r="AS11" s="25"/>
      <c r="AT11" s="25"/>
      <c r="AV11" s="25"/>
      <c r="AW11" s="25"/>
      <c r="AY11" s="25"/>
      <c r="AZ11" s="25"/>
      <c r="BB11" s="25"/>
      <c r="BC11" s="25"/>
      <c r="BE11" s="25"/>
      <c r="BF11" s="25"/>
      <c r="BH11" s="25"/>
      <c r="BI11" s="25"/>
    </row>
    <row r="12" spans="1:62" s="277" customFormat="1" ht="16.5" thickBot="1" x14ac:dyDescent="0.3">
      <c r="A12" s="275"/>
      <c r="C12" s="276" t="s">
        <v>44</v>
      </c>
      <c r="D12" s="276" t="s">
        <v>45</v>
      </c>
      <c r="F12" s="276" t="s">
        <v>44</v>
      </c>
      <c r="G12" s="276" t="s">
        <v>45</v>
      </c>
      <c r="I12" s="276"/>
      <c r="J12" s="276"/>
      <c r="L12" s="276"/>
      <c r="M12" s="276"/>
      <c r="O12" s="276"/>
      <c r="P12" s="276"/>
      <c r="R12" s="276"/>
      <c r="S12" s="276"/>
      <c r="U12" s="276"/>
      <c r="V12" s="276"/>
      <c r="X12" s="276"/>
      <c r="Y12" s="276"/>
      <c r="AA12" s="276"/>
      <c r="AB12" s="276"/>
      <c r="AD12" s="276"/>
      <c r="AE12" s="276"/>
      <c r="AG12" s="276"/>
      <c r="AH12" s="276"/>
      <c r="AJ12" s="276"/>
      <c r="AK12" s="276"/>
      <c r="AM12" s="276"/>
      <c r="AN12" s="276"/>
      <c r="AP12" s="276"/>
      <c r="AQ12" s="276"/>
      <c r="AS12" s="276"/>
      <c r="AT12" s="276"/>
      <c r="AV12" s="276"/>
      <c r="AW12" s="276"/>
      <c r="AY12" s="276"/>
      <c r="AZ12" s="276"/>
      <c r="BB12" s="276"/>
      <c r="BC12" s="276"/>
      <c r="BE12" s="276"/>
      <c r="BF12" s="276"/>
      <c r="BH12" s="276"/>
      <c r="BI12" s="276"/>
    </row>
    <row r="13" spans="1:62" x14ac:dyDescent="0.25">
      <c r="A13" s="31" t="s">
        <v>322</v>
      </c>
      <c r="C13" s="95">
        <v>55926.407651832138</v>
      </c>
      <c r="D13" s="18">
        <v>27.481994109066317</v>
      </c>
      <c r="F13" s="95">
        <f t="shared" ref="F13:F20" si="2">IF(C13*F$2&lt;(F$3),C13+(F$3),C13*(1+F$2))</f>
        <v>56485.671728350462</v>
      </c>
      <c r="G13" s="18">
        <f>F13/52.18/39</f>
        <v>27.756814050156983</v>
      </c>
      <c r="I13" s="12"/>
      <c r="J13" s="18"/>
      <c r="L13" s="12"/>
      <c r="M13" s="18"/>
      <c r="O13" s="12"/>
      <c r="P13" s="18"/>
      <c r="R13" s="12"/>
      <c r="S13" s="18"/>
      <c r="U13" s="12"/>
      <c r="V13" s="18"/>
      <c r="X13" s="12"/>
      <c r="Y13" s="18"/>
      <c r="AA13" s="12"/>
      <c r="AB13" s="18"/>
      <c r="AD13" s="12"/>
      <c r="AE13" s="18"/>
      <c r="AG13" s="12"/>
      <c r="AH13" s="18"/>
      <c r="AJ13" s="12"/>
      <c r="AK13" s="18"/>
      <c r="AM13" s="12"/>
      <c r="AN13" s="18"/>
      <c r="AP13" s="12"/>
      <c r="AQ13" s="18"/>
      <c r="AS13" s="12"/>
      <c r="AT13" s="18"/>
      <c r="AV13" s="12"/>
      <c r="AW13" s="18"/>
      <c r="AY13" s="12"/>
      <c r="AZ13" s="18"/>
      <c r="BB13" s="12"/>
      <c r="BC13" s="18"/>
      <c r="BE13" s="12"/>
      <c r="BF13" s="18"/>
      <c r="BH13" s="12"/>
      <c r="BI13" s="18"/>
    </row>
    <row r="14" spans="1:62" x14ac:dyDescent="0.25">
      <c r="A14" s="8"/>
      <c r="C14" s="95">
        <v>59124.078214756228</v>
      </c>
      <c r="D14" s="18">
        <v>29.05331555206152</v>
      </c>
      <c r="F14" s="95">
        <f t="shared" si="2"/>
        <v>59715.318996903792</v>
      </c>
      <c r="G14" s="18">
        <f t="shared" ref="G14:G20" si="3">F14/52.18/39</f>
        <v>29.343848707582136</v>
      </c>
      <c r="I14" s="12"/>
      <c r="J14" s="18"/>
      <c r="L14" s="12"/>
      <c r="M14" s="18"/>
      <c r="O14" s="12"/>
      <c r="P14" s="18"/>
      <c r="R14" s="12"/>
      <c r="S14" s="18"/>
      <c r="U14" s="12"/>
      <c r="V14" s="18"/>
      <c r="X14" s="12"/>
      <c r="Y14" s="18"/>
      <c r="AA14" s="12"/>
      <c r="AB14" s="18"/>
      <c r="AD14" s="12"/>
      <c r="AE14" s="18"/>
      <c r="AG14" s="12"/>
      <c r="AH14" s="18"/>
      <c r="AJ14" s="12"/>
      <c r="AK14" s="18"/>
      <c r="AM14" s="12"/>
      <c r="AN14" s="18"/>
      <c r="AP14" s="12"/>
      <c r="AQ14" s="18"/>
      <c r="AS14" s="12"/>
      <c r="AT14" s="18"/>
      <c r="AV14" s="12"/>
      <c r="AW14" s="18"/>
      <c r="AY14" s="12"/>
      <c r="AZ14" s="18"/>
      <c r="BB14" s="12"/>
      <c r="BC14" s="18"/>
      <c r="BE14" s="12"/>
      <c r="BF14" s="18"/>
      <c r="BH14" s="12"/>
      <c r="BI14" s="18"/>
    </row>
    <row r="15" spans="1:62" x14ac:dyDescent="0.25">
      <c r="A15" s="8"/>
      <c r="C15" s="95">
        <v>62005.60190120789</v>
      </c>
      <c r="D15" s="18">
        <v>30.469283791416245</v>
      </c>
      <c r="F15" s="95">
        <f t="shared" si="2"/>
        <v>62625.657920219972</v>
      </c>
      <c r="G15" s="18">
        <f t="shared" si="3"/>
        <v>30.773976629330409</v>
      </c>
      <c r="I15" s="12"/>
      <c r="J15" s="18"/>
      <c r="L15" s="12"/>
      <c r="M15" s="18"/>
      <c r="O15" s="12"/>
      <c r="P15" s="18"/>
      <c r="R15" s="12"/>
      <c r="S15" s="18"/>
      <c r="U15" s="12"/>
      <c r="V15" s="18"/>
      <c r="X15" s="12"/>
      <c r="Y15" s="18"/>
      <c r="AA15" s="12"/>
      <c r="AB15" s="18"/>
      <c r="AD15" s="12"/>
      <c r="AE15" s="18"/>
      <c r="AG15" s="12"/>
      <c r="AH15" s="18"/>
      <c r="AJ15" s="12"/>
      <c r="AK15" s="18"/>
      <c r="AM15" s="12"/>
      <c r="AN15" s="18"/>
      <c r="AP15" s="12"/>
      <c r="AQ15" s="18"/>
      <c r="AS15" s="12"/>
      <c r="AT15" s="18"/>
      <c r="AV15" s="12"/>
      <c r="AW15" s="18"/>
      <c r="AY15" s="12"/>
      <c r="AZ15" s="18"/>
      <c r="BB15" s="12"/>
      <c r="BC15" s="18"/>
      <c r="BE15" s="12"/>
      <c r="BF15" s="18"/>
      <c r="BH15" s="12"/>
      <c r="BI15" s="18"/>
    </row>
    <row r="16" spans="1:62" x14ac:dyDescent="0.25">
      <c r="A16" s="8"/>
      <c r="C16" s="95">
        <v>63433.59016846212</v>
      </c>
      <c r="D16" s="18">
        <v>31.170991031273463</v>
      </c>
      <c r="F16" s="95">
        <f t="shared" si="2"/>
        <v>64067.926070146743</v>
      </c>
      <c r="G16" s="18">
        <f t="shared" si="3"/>
        <v>31.482700941586199</v>
      </c>
      <c r="I16" s="12"/>
      <c r="J16" s="18"/>
      <c r="L16" s="12"/>
      <c r="M16" s="18"/>
      <c r="O16" s="12"/>
      <c r="P16" s="18"/>
      <c r="R16" s="12"/>
      <c r="S16" s="18"/>
      <c r="U16" s="12"/>
      <c r="V16" s="18"/>
      <c r="X16" s="12"/>
      <c r="Y16" s="18"/>
      <c r="AA16" s="12"/>
      <c r="AB16" s="18"/>
      <c r="AD16" s="12"/>
      <c r="AE16" s="18"/>
      <c r="AG16" s="12"/>
      <c r="AH16" s="18"/>
      <c r="AJ16" s="12"/>
      <c r="AK16" s="18"/>
      <c r="AM16" s="12"/>
      <c r="AN16" s="18"/>
      <c r="AP16" s="12"/>
      <c r="AQ16" s="18"/>
      <c r="AS16" s="12"/>
      <c r="AT16" s="18"/>
      <c r="AV16" s="12"/>
      <c r="AW16" s="18"/>
      <c r="AY16" s="12"/>
      <c r="AZ16" s="18"/>
      <c r="BB16" s="12"/>
      <c r="BC16" s="18"/>
      <c r="BE16" s="12"/>
      <c r="BF16" s="18"/>
      <c r="BH16" s="12"/>
      <c r="BI16" s="18"/>
    </row>
    <row r="17" spans="1:62" x14ac:dyDescent="0.25">
      <c r="A17" s="8"/>
      <c r="C17" s="95">
        <v>64817.572633951961</v>
      </c>
      <c r="D17" s="18">
        <v>31.851074011042627</v>
      </c>
      <c r="F17" s="95">
        <f t="shared" si="2"/>
        <v>65465.74836029148</v>
      </c>
      <c r="G17" s="18">
        <f t="shared" si="3"/>
        <v>32.169584751153046</v>
      </c>
      <c r="I17" s="12"/>
      <c r="J17" s="18"/>
      <c r="L17" s="12"/>
      <c r="M17" s="18"/>
      <c r="O17" s="12"/>
      <c r="P17" s="18"/>
      <c r="R17" s="12"/>
      <c r="S17" s="18"/>
      <c r="U17" s="12"/>
      <c r="V17" s="18"/>
      <c r="X17" s="12"/>
      <c r="Y17" s="18"/>
      <c r="AA17" s="12"/>
      <c r="AB17" s="18"/>
      <c r="AD17" s="12"/>
      <c r="AE17" s="18"/>
      <c r="AG17" s="12"/>
      <c r="AH17" s="18"/>
      <c r="AJ17" s="12"/>
      <c r="AK17" s="18"/>
      <c r="AM17" s="12"/>
      <c r="AN17" s="18"/>
      <c r="AP17" s="12"/>
      <c r="AQ17" s="18"/>
      <c r="AS17" s="12"/>
      <c r="AT17" s="18"/>
      <c r="AV17" s="12"/>
      <c r="AW17" s="18"/>
      <c r="AY17" s="12"/>
      <c r="AZ17" s="18"/>
      <c r="BB17" s="12"/>
      <c r="BC17" s="18"/>
      <c r="BE17" s="12"/>
      <c r="BF17" s="18"/>
      <c r="BH17" s="12"/>
      <c r="BI17" s="18"/>
    </row>
    <row r="18" spans="1:62" x14ac:dyDescent="0.25">
      <c r="A18" s="8"/>
      <c r="C18" s="95">
        <v>66212.556549882909</v>
      </c>
      <c r="D18" s="18">
        <v>32.536563055833803</v>
      </c>
      <c r="F18" s="95">
        <f t="shared" si="2"/>
        <v>66874.682115381744</v>
      </c>
      <c r="G18" s="18">
        <f t="shared" si="3"/>
        <v>32.861928686392147</v>
      </c>
      <c r="I18" s="12"/>
      <c r="J18" s="18"/>
      <c r="L18" s="12"/>
      <c r="M18" s="18"/>
      <c r="O18" s="12"/>
      <c r="P18" s="18"/>
      <c r="R18" s="12"/>
      <c r="S18" s="18"/>
      <c r="U18" s="12"/>
      <c r="V18" s="18"/>
      <c r="X18" s="12"/>
      <c r="Y18" s="18"/>
      <c r="AA18" s="12"/>
      <c r="AB18" s="18"/>
      <c r="AD18" s="12"/>
      <c r="AE18" s="18"/>
      <c r="AG18" s="12"/>
      <c r="AH18" s="18"/>
      <c r="AJ18" s="12"/>
      <c r="AK18" s="18"/>
      <c r="AM18" s="12"/>
      <c r="AN18" s="18"/>
      <c r="AP18" s="12"/>
      <c r="AQ18" s="18"/>
      <c r="AS18" s="12"/>
      <c r="AT18" s="18"/>
      <c r="AV18" s="12"/>
      <c r="AW18" s="18"/>
      <c r="AY18" s="12"/>
      <c r="AZ18" s="18"/>
      <c r="BB18" s="12"/>
      <c r="BC18" s="18"/>
      <c r="BE18" s="12"/>
      <c r="BF18" s="18"/>
      <c r="BH18" s="12"/>
      <c r="BI18" s="18"/>
    </row>
    <row r="19" spans="1:62" x14ac:dyDescent="0.25">
      <c r="A19" s="9"/>
      <c r="C19" s="95">
        <v>67781.363382783151</v>
      </c>
      <c r="D19" s="18">
        <v>33.307467927972773</v>
      </c>
      <c r="F19" s="95">
        <f t="shared" si="2"/>
        <v>68459.177016610978</v>
      </c>
      <c r="G19" s="18">
        <f t="shared" si="3"/>
        <v>33.640542607252499</v>
      </c>
      <c r="I19" s="12"/>
      <c r="J19" s="18"/>
      <c r="L19" s="12"/>
      <c r="M19" s="18"/>
      <c r="O19" s="12"/>
      <c r="P19" s="18"/>
      <c r="R19" s="12"/>
      <c r="S19" s="18"/>
      <c r="U19" s="12"/>
      <c r="V19" s="18"/>
      <c r="X19" s="12"/>
      <c r="Y19" s="18"/>
      <c r="AA19" s="12"/>
      <c r="AB19" s="18"/>
      <c r="AD19" s="12"/>
      <c r="AE19" s="18"/>
      <c r="AG19" s="12"/>
      <c r="AH19" s="18"/>
      <c r="AJ19" s="12"/>
      <c r="AK19" s="18"/>
      <c r="AM19" s="12"/>
      <c r="AN19" s="18"/>
      <c r="AP19" s="12"/>
      <c r="AQ19" s="18"/>
      <c r="AS19" s="12"/>
      <c r="AT19" s="18"/>
      <c r="AV19" s="12"/>
      <c r="AW19" s="18"/>
      <c r="AY19" s="12"/>
      <c r="AZ19" s="18"/>
      <c r="BB19" s="12"/>
      <c r="BC19" s="18"/>
      <c r="BE19" s="12"/>
      <c r="BF19" s="18"/>
      <c r="BH19" s="12"/>
      <c r="BI19" s="18"/>
    </row>
    <row r="20" spans="1:62" x14ac:dyDescent="0.25">
      <c r="C20" s="95">
        <v>69239.05556622833</v>
      </c>
      <c r="D20" s="18">
        <v>34.023771543389415</v>
      </c>
      <c r="F20" s="95">
        <f t="shared" si="2"/>
        <v>69931.446121890607</v>
      </c>
      <c r="G20" s="18">
        <f t="shared" si="3"/>
        <v>34.364009258823309</v>
      </c>
      <c r="I20" s="12"/>
      <c r="J20" s="18"/>
      <c r="L20" s="12"/>
      <c r="M20" s="18"/>
      <c r="O20" s="12"/>
      <c r="P20" s="18"/>
      <c r="R20" s="12"/>
      <c r="S20" s="18"/>
      <c r="U20" s="12"/>
      <c r="V20" s="18"/>
      <c r="X20" s="12"/>
      <c r="Y20" s="18"/>
      <c r="AA20" s="12"/>
      <c r="AB20" s="18"/>
      <c r="AD20" s="12"/>
      <c r="AE20" s="18"/>
      <c r="AG20" s="12"/>
      <c r="AH20" s="18"/>
      <c r="AJ20" s="12"/>
      <c r="AK20" s="18"/>
      <c r="AM20" s="12"/>
      <c r="AN20" s="18"/>
      <c r="AP20" s="12"/>
      <c r="AQ20" s="18"/>
      <c r="AS20" s="12"/>
      <c r="AT20" s="18"/>
      <c r="AV20" s="12"/>
      <c r="AW20" s="18"/>
      <c r="AY20" s="12"/>
      <c r="AZ20" s="18"/>
      <c r="BB20" s="12"/>
      <c r="BC20" s="18"/>
      <c r="BE20" s="12"/>
      <c r="BF20" s="18"/>
      <c r="BH20" s="12"/>
      <c r="BI20" s="18"/>
    </row>
    <row r="21" spans="1:62" s="209" customFormat="1" ht="16.5" thickBot="1" x14ac:dyDescent="0.3">
      <c r="C21" s="187"/>
      <c r="D21" s="187"/>
      <c r="F21" s="187"/>
      <c r="G21" s="187"/>
      <c r="I21" s="187"/>
      <c r="J21" s="187"/>
      <c r="L21" s="187"/>
      <c r="M21" s="187"/>
      <c r="O21" s="187"/>
      <c r="P21" s="187"/>
      <c r="R21" s="187"/>
      <c r="S21" s="187"/>
      <c r="U21" s="187"/>
      <c r="V21" s="187"/>
      <c r="X21" s="187"/>
      <c r="Y21" s="187"/>
      <c r="AA21" s="187"/>
      <c r="AB21" s="187"/>
      <c r="AD21" s="187"/>
      <c r="AE21" s="187"/>
      <c r="AG21" s="187"/>
      <c r="AH21" s="187"/>
      <c r="AJ21" s="187"/>
      <c r="AK21" s="187"/>
      <c r="AM21" s="187"/>
      <c r="AN21" s="187"/>
      <c r="AP21" s="187"/>
      <c r="AQ21" s="187"/>
      <c r="AS21" s="187"/>
      <c r="AT21" s="187"/>
      <c r="AV21" s="187"/>
      <c r="AW21" s="187"/>
      <c r="AY21" s="187"/>
      <c r="AZ21" s="187"/>
      <c r="BB21" s="187"/>
      <c r="BC21" s="187"/>
      <c r="BE21" s="187"/>
      <c r="BF21" s="187"/>
      <c r="BH21" s="187"/>
      <c r="BI21" s="187"/>
    </row>
    <row r="22" spans="1:62" ht="16.5" thickTop="1" x14ac:dyDescent="0.25"/>
    <row r="29" spans="1:62" s="16" customFormat="1" ht="30.75" customHeight="1" thickBot="1" x14ac:dyDescent="0.3">
      <c r="A29" s="274" t="s">
        <v>257</v>
      </c>
      <c r="B29" s="1"/>
      <c r="C29" s="11"/>
      <c r="D29" s="11"/>
      <c r="E29" s="1"/>
      <c r="F29" s="11"/>
      <c r="G29" s="11"/>
      <c r="H29" s="1"/>
      <c r="I29" s="11"/>
      <c r="J29" s="11"/>
      <c r="K29" s="1"/>
      <c r="L29" s="11"/>
      <c r="M29" s="11"/>
      <c r="N29" s="1"/>
      <c r="O29" s="11"/>
      <c r="P29" s="11"/>
      <c r="Q29" s="1"/>
      <c r="R29" s="11"/>
      <c r="S29" s="11"/>
      <c r="T29" s="1"/>
      <c r="U29" s="11"/>
      <c r="V29" s="11"/>
      <c r="W29" s="1"/>
      <c r="X29" s="11"/>
      <c r="Y29" s="11"/>
      <c r="Z29" s="1"/>
      <c r="AA29" s="11"/>
      <c r="AB29" s="11"/>
      <c r="AC29" s="1"/>
      <c r="AD29" s="11"/>
      <c r="AE29" s="11"/>
      <c r="AF29" s="1"/>
      <c r="AG29" s="11"/>
      <c r="AH29" s="11"/>
      <c r="AI29" s="1"/>
      <c r="AJ29" s="11"/>
      <c r="AK29" s="11"/>
      <c r="AL29" s="1"/>
      <c r="AM29" s="11"/>
      <c r="AN29" s="11"/>
      <c r="AO29" s="1"/>
      <c r="AP29" s="11"/>
      <c r="AQ29" s="11"/>
      <c r="AR29" s="1"/>
      <c r="AS29" s="11"/>
      <c r="AT29" s="11"/>
      <c r="AU29" s="1"/>
      <c r="AV29" s="11"/>
      <c r="AW29" s="11"/>
      <c r="AX29" s="1"/>
      <c r="AY29" s="11"/>
      <c r="AZ29" s="11"/>
      <c r="BA29" s="1"/>
      <c r="BB29" s="11"/>
      <c r="BC29" s="11"/>
      <c r="BD29" s="1"/>
      <c r="BE29" s="11"/>
      <c r="BF29" s="11"/>
      <c r="BG29" s="1"/>
      <c r="BH29" s="11"/>
      <c r="BI29" s="11"/>
      <c r="BJ29" s="1"/>
    </row>
    <row r="30" spans="1:62" ht="16.5" thickTop="1" x14ac:dyDescent="0.25"/>
  </sheetData>
  <phoneticPr fontId="3" type="noConversion"/>
  <hyperlinks>
    <hyperlink ref="A29" location="'Table of Contents'!A1" display="Link to Table of Contents " xr:uid="{00000000-0004-0000-1300-000000000000}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59999389629810485"/>
  </sheetPr>
  <dimension ref="A1:BS39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5"/>
  <cols>
    <col min="1" max="1" width="30.5546875" style="3" customWidth="1"/>
    <col min="2" max="3" width="9.88671875" style="11" bestFit="1" customWidth="1"/>
    <col min="4" max="16384" width="8.88671875" style="1"/>
  </cols>
  <sheetData>
    <row r="1" spans="1:71" s="89" customFormat="1" ht="16.5" thickBot="1" x14ac:dyDescent="0.25">
      <c r="A1" s="88" t="s">
        <v>27</v>
      </c>
      <c r="B1" s="390">
        <v>45444</v>
      </c>
      <c r="C1" s="390">
        <v>45566</v>
      </c>
    </row>
    <row r="2" spans="1:71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1:71" s="252" customFormat="1" ht="16.5" thickBot="1" x14ac:dyDescent="0.25">
      <c r="A3" s="173" t="s">
        <v>302</v>
      </c>
      <c r="B3" s="392"/>
      <c r="C3" s="392">
        <v>500</v>
      </c>
    </row>
    <row r="4" spans="1:71" s="13" customFormat="1" x14ac:dyDescent="0.25">
      <c r="A4" s="401" t="s">
        <v>28</v>
      </c>
      <c r="B4" s="95">
        <v>84796.910458716127</v>
      </c>
      <c r="C4" s="95">
        <f t="shared" ref="C4:C12" si="0">IF(B4*C$2&lt;(C$3),B4+(C$3),B4*(1+C$2))</f>
        <v>85644.879563303286</v>
      </c>
    </row>
    <row r="5" spans="1:71" x14ac:dyDescent="0.25">
      <c r="A5" s="309"/>
      <c r="B5" s="95">
        <v>87771.649391915387</v>
      </c>
      <c r="C5" s="95">
        <f t="shared" si="0"/>
        <v>88649.365885834544</v>
      </c>
    </row>
    <row r="6" spans="1:71" x14ac:dyDescent="0.25">
      <c r="A6" s="309"/>
      <c r="B6" s="95">
        <v>90745.264934278865</v>
      </c>
      <c r="C6" s="95">
        <f t="shared" si="0"/>
        <v>91652.717583621648</v>
      </c>
    </row>
    <row r="7" spans="1:71" x14ac:dyDescent="0.25">
      <c r="A7" s="309"/>
      <c r="B7" s="95">
        <v>93724.497430821328</v>
      </c>
      <c r="C7" s="95">
        <f t="shared" si="0"/>
        <v>94661.742405129538</v>
      </c>
    </row>
    <row r="8" spans="1:71" x14ac:dyDescent="0.25">
      <c r="A8" s="309"/>
      <c r="B8" s="95">
        <v>96704.853318199588</v>
      </c>
      <c r="C8" s="95">
        <f t="shared" si="0"/>
        <v>97671.901851381583</v>
      </c>
    </row>
    <row r="9" spans="1:71" x14ac:dyDescent="0.25">
      <c r="A9" s="309"/>
      <c r="B9" s="95">
        <v>99677.345469727239</v>
      </c>
      <c r="C9" s="95">
        <f t="shared" si="0"/>
        <v>100674.11892442452</v>
      </c>
    </row>
    <row r="10" spans="1:71" x14ac:dyDescent="0.25">
      <c r="A10" s="309"/>
      <c r="B10" s="95">
        <v>102883.50291510139</v>
      </c>
      <c r="C10" s="95">
        <f t="shared" si="0"/>
        <v>103912.3379442524</v>
      </c>
    </row>
    <row r="11" spans="1:71" x14ac:dyDescent="0.25">
      <c r="A11" s="309"/>
      <c r="B11" s="95">
        <v>105881.83305585246</v>
      </c>
      <c r="C11" s="95">
        <f t="shared" si="0"/>
        <v>106940.65138641099</v>
      </c>
    </row>
    <row r="12" spans="1:71" x14ac:dyDescent="0.25">
      <c r="A12" s="309"/>
      <c r="B12" s="95">
        <v>109061.0291211674</v>
      </c>
      <c r="C12" s="95">
        <f t="shared" si="0"/>
        <v>110151.63941237908</v>
      </c>
    </row>
    <row r="13" spans="1:71" s="207" customFormat="1" x14ac:dyDescent="0.25">
      <c r="A13" s="310"/>
      <c r="B13" s="279"/>
      <c r="C13" s="279"/>
    </row>
    <row r="14" spans="1:71" s="5" customFormat="1" x14ac:dyDescent="0.25">
      <c r="A14" s="40" t="s">
        <v>61</v>
      </c>
      <c r="B14" s="95">
        <v>57512.822433997266</v>
      </c>
      <c r="C14" s="95">
        <f t="shared" ref="C14:C26" si="1">IF(B14*C$2&lt;(C$3),B14+(C$3),B14*(1+C$2))</f>
        <v>58087.950658337242</v>
      </c>
    </row>
    <row r="15" spans="1:71" x14ac:dyDescent="0.25">
      <c r="A15" s="309"/>
      <c r="B15" s="95">
        <v>59089.539309764659</v>
      </c>
      <c r="C15" s="95">
        <f t="shared" si="1"/>
        <v>59680.434702862309</v>
      </c>
    </row>
    <row r="16" spans="1:71" x14ac:dyDescent="0.25">
      <c r="A16" s="309"/>
      <c r="B16" s="95">
        <v>60648.477841619249</v>
      </c>
      <c r="C16" s="95">
        <f t="shared" si="1"/>
        <v>61254.96262003544</v>
      </c>
    </row>
    <row r="17" spans="1:12" x14ac:dyDescent="0.25">
      <c r="A17" s="309"/>
      <c r="B17" s="95">
        <v>62227.417010375735</v>
      </c>
      <c r="C17" s="95">
        <f t="shared" si="1"/>
        <v>62849.691180479495</v>
      </c>
    </row>
    <row r="18" spans="1:12" x14ac:dyDescent="0.25">
      <c r="A18" s="309"/>
      <c r="B18" s="95">
        <v>63801.911593154029</v>
      </c>
      <c r="C18" s="95">
        <f t="shared" si="1"/>
        <v>64439.930709085573</v>
      </c>
      <c r="D18" s="99"/>
      <c r="E18" s="99"/>
      <c r="F18" s="99"/>
      <c r="G18" s="99"/>
      <c r="H18" s="99"/>
      <c r="I18" s="99"/>
      <c r="J18" s="99"/>
      <c r="K18" s="99"/>
      <c r="L18" s="99"/>
    </row>
    <row r="19" spans="1:12" x14ac:dyDescent="0.25">
      <c r="A19" s="309"/>
      <c r="B19" s="95">
        <v>65379.739615416009</v>
      </c>
      <c r="C19" s="95">
        <f t="shared" si="1"/>
        <v>66033.537011570166</v>
      </c>
    </row>
    <row r="20" spans="1:12" x14ac:dyDescent="0.25">
      <c r="A20" s="309"/>
      <c r="B20" s="95">
        <v>66956.456491183388</v>
      </c>
      <c r="C20" s="95">
        <f t="shared" si="1"/>
        <v>67626.021056095226</v>
      </c>
    </row>
    <row r="21" spans="1:12" x14ac:dyDescent="0.25">
      <c r="A21" s="309"/>
      <c r="B21" s="95">
        <v>68532.062220456239</v>
      </c>
      <c r="C21" s="95">
        <f t="shared" si="1"/>
        <v>69217.382842660809</v>
      </c>
    </row>
    <row r="22" spans="1:12" x14ac:dyDescent="0.25">
      <c r="A22" s="309"/>
      <c r="B22" s="95">
        <v>70107.667949729075</v>
      </c>
      <c r="C22" s="95">
        <f t="shared" si="1"/>
        <v>70808.744629226363</v>
      </c>
    </row>
    <row r="23" spans="1:12" x14ac:dyDescent="0.25">
      <c r="A23" s="309"/>
      <c r="B23" s="95">
        <v>71685.495971991055</v>
      </c>
      <c r="C23" s="95">
        <f t="shared" si="1"/>
        <v>72402.350931710971</v>
      </c>
    </row>
    <row r="24" spans="1:12" x14ac:dyDescent="0.25">
      <c r="A24" s="309"/>
      <c r="B24" s="95">
        <v>73262.212847758434</v>
      </c>
      <c r="C24" s="95">
        <f t="shared" si="1"/>
        <v>73994.834976236016</v>
      </c>
    </row>
    <row r="25" spans="1:12" x14ac:dyDescent="0.25">
      <c r="A25" s="309"/>
      <c r="B25" s="95">
        <v>74838.929723525856</v>
      </c>
      <c r="C25" s="95">
        <f t="shared" si="1"/>
        <v>75587.319020761119</v>
      </c>
    </row>
    <row r="26" spans="1:12" x14ac:dyDescent="0.25">
      <c r="A26" s="309"/>
      <c r="B26" s="95">
        <v>75802.293734301289</v>
      </c>
      <c r="C26" s="95">
        <f t="shared" si="1"/>
        <v>76560.316671644308</v>
      </c>
    </row>
    <row r="27" spans="1:12" s="209" customFormat="1" ht="16.5" thickBot="1" x14ac:dyDescent="0.3">
      <c r="A27" s="311"/>
      <c r="B27" s="187"/>
      <c r="C27" s="187"/>
    </row>
    <row r="28" spans="1:12" ht="16.5" thickTop="1" x14ac:dyDescent="0.25"/>
    <row r="38" spans="1:3" s="16" customFormat="1" ht="30.75" customHeight="1" thickBot="1" x14ac:dyDescent="0.25">
      <c r="A38" s="166" t="s">
        <v>257</v>
      </c>
      <c r="B38" s="11"/>
      <c r="C38" s="11"/>
    </row>
    <row r="39" spans="1:3" ht="16.5" thickTop="1" x14ac:dyDescent="0.25"/>
  </sheetData>
  <hyperlinks>
    <hyperlink ref="A38" location="'Table of Contents'!A1" display="Link to Table of Contents 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-0.249977111117893"/>
    <pageSetUpPr fitToPage="1"/>
  </sheetPr>
  <dimension ref="A1:BT294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5"/>
  <cols>
    <col min="1" max="1" width="31.44140625" style="280" customWidth="1"/>
    <col min="2" max="3" width="14.21875" style="27" customWidth="1"/>
    <col min="4" max="16384" width="8.88671875" style="196"/>
  </cols>
  <sheetData>
    <row r="1" spans="1:72" s="103" customFormat="1" ht="32.25" thickBot="1" x14ac:dyDescent="0.25">
      <c r="A1" s="314" t="s">
        <v>125</v>
      </c>
      <c r="B1" s="390">
        <v>45444</v>
      </c>
      <c r="C1" s="390">
        <v>45566</v>
      </c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386" customFormat="1" x14ac:dyDescent="0.25">
      <c r="A4" s="384" t="s">
        <v>266</v>
      </c>
      <c r="B4" s="385">
        <v>174574.67265120748</v>
      </c>
      <c r="C4" s="385">
        <f t="shared" ref="C4:C67" si="0">IF(B4*C$2&lt;(C$3),B4+(C$3),B4*(1+C$2))</f>
        <v>176320.41937771955</v>
      </c>
    </row>
    <row r="5" spans="1:72" s="293" customFormat="1" x14ac:dyDescent="0.25">
      <c r="A5" s="282" t="s">
        <v>126</v>
      </c>
      <c r="B5" s="292">
        <v>114654.39209261723</v>
      </c>
      <c r="C5" s="292">
        <f t="shared" si="0"/>
        <v>115800.9360135434</v>
      </c>
    </row>
    <row r="6" spans="1:72" s="288" customFormat="1" x14ac:dyDescent="0.25">
      <c r="A6" s="280"/>
      <c r="B6" s="291">
        <v>118393.0367941607</v>
      </c>
      <c r="C6" s="291">
        <f t="shared" si="0"/>
        <v>119576.9671621023</v>
      </c>
    </row>
    <row r="7" spans="1:72" s="288" customFormat="1" x14ac:dyDescent="0.25">
      <c r="A7" s="280"/>
      <c r="B7" s="291">
        <v>122096.85637979438</v>
      </c>
      <c r="C7" s="291">
        <f t="shared" si="0"/>
        <v>123317.82494359232</v>
      </c>
    </row>
    <row r="8" spans="1:72" s="288" customFormat="1" x14ac:dyDescent="0.25">
      <c r="A8" s="280"/>
      <c r="B8" s="291">
        <v>125797.30579292067</v>
      </c>
      <c r="C8" s="291">
        <f t="shared" si="0"/>
        <v>127055.27885084988</v>
      </c>
    </row>
    <row r="9" spans="1:72" s="288" customFormat="1" x14ac:dyDescent="0.25">
      <c r="A9" s="280"/>
      <c r="B9" s="291">
        <v>129507.86572356915</v>
      </c>
      <c r="C9" s="291">
        <f t="shared" si="0"/>
        <v>130802.94438080484</v>
      </c>
    </row>
    <row r="10" spans="1:72" s="288" customFormat="1" x14ac:dyDescent="0.25">
      <c r="A10" s="280"/>
      <c r="B10" s="291">
        <v>133211.68530920282</v>
      </c>
      <c r="C10" s="291">
        <f t="shared" si="0"/>
        <v>134543.80216229486</v>
      </c>
    </row>
    <row r="11" spans="1:72" s="293" customFormat="1" x14ac:dyDescent="0.25">
      <c r="A11" s="282"/>
      <c r="B11" s="292">
        <v>136913.25811316492</v>
      </c>
      <c r="C11" s="292">
        <f t="shared" si="0"/>
        <v>138282.39069429657</v>
      </c>
    </row>
    <row r="12" spans="1:72" s="293" customFormat="1" x14ac:dyDescent="0.25">
      <c r="A12" s="282"/>
      <c r="B12" s="292"/>
      <c r="C12" s="292"/>
    </row>
    <row r="13" spans="1:72" s="295" customFormat="1" x14ac:dyDescent="0.25">
      <c r="A13" s="283" t="s">
        <v>127</v>
      </c>
      <c r="B13" s="294">
        <v>108908.24796749855</v>
      </c>
      <c r="C13" s="294">
        <f t="shared" si="0"/>
        <v>109997.33044717353</v>
      </c>
    </row>
    <row r="14" spans="1:72" s="288" customFormat="1" x14ac:dyDescent="0.25">
      <c r="A14" s="280"/>
      <c r="B14" s="291">
        <v>112460.40979029918</v>
      </c>
      <c r="C14" s="291">
        <f t="shared" si="0"/>
        <v>113585.01388820217</v>
      </c>
    </row>
    <row r="15" spans="1:72" s="288" customFormat="1" x14ac:dyDescent="0.25">
      <c r="A15" s="280"/>
      <c r="B15" s="291">
        <v>115977.74649719002</v>
      </c>
      <c r="C15" s="291">
        <f t="shared" si="0"/>
        <v>117137.52396216193</v>
      </c>
    </row>
    <row r="16" spans="1:72" s="288" customFormat="1" x14ac:dyDescent="0.25">
      <c r="A16" s="280"/>
      <c r="B16" s="291">
        <v>119487.21946823024</v>
      </c>
      <c r="C16" s="291">
        <f t="shared" si="0"/>
        <v>120682.09166291254</v>
      </c>
    </row>
    <row r="17" spans="1:7" s="288" customFormat="1" x14ac:dyDescent="0.25">
      <c r="A17" s="280"/>
      <c r="B17" s="291">
        <v>123016.91347431485</v>
      </c>
      <c r="C17" s="291">
        <f t="shared" si="0"/>
        <v>124247.08260905799</v>
      </c>
    </row>
    <row r="18" spans="1:7" s="288" customFormat="1" x14ac:dyDescent="0.25">
      <c r="A18" s="280"/>
      <c r="B18" s="291">
        <v>126533.12679036989</v>
      </c>
      <c r="C18" s="291">
        <f t="shared" si="0"/>
        <v>127798.45805827359</v>
      </c>
    </row>
    <row r="19" spans="1:7" s="293" customFormat="1" x14ac:dyDescent="0.25">
      <c r="A19" s="282"/>
      <c r="B19" s="292">
        <v>130049.34010642489</v>
      </c>
      <c r="C19" s="292">
        <f t="shared" si="0"/>
        <v>131349.83350748915</v>
      </c>
    </row>
    <row r="20" spans="1:7" s="293" customFormat="1" x14ac:dyDescent="0.25">
      <c r="A20" s="282"/>
      <c r="B20" s="292"/>
      <c r="C20" s="292"/>
    </row>
    <row r="21" spans="1:7" s="290" customFormat="1" x14ac:dyDescent="0.25">
      <c r="A21" s="281" t="s">
        <v>128</v>
      </c>
      <c r="B21" s="289">
        <v>82340.054700820809</v>
      </c>
      <c r="C21" s="289">
        <f t="shared" si="0"/>
        <v>83163.455247829013</v>
      </c>
    </row>
    <row r="22" spans="1:7" s="288" customFormat="1" x14ac:dyDescent="0.25">
      <c r="A22" s="280"/>
      <c r="B22" s="291">
        <v>85607.998642163962</v>
      </c>
      <c r="C22" s="291">
        <f t="shared" si="0"/>
        <v>86464.078628585601</v>
      </c>
    </row>
    <row r="23" spans="1:7" s="288" customFormat="1" x14ac:dyDescent="0.25">
      <c r="A23" s="280"/>
      <c r="B23" s="291">
        <v>88884.929710193508</v>
      </c>
      <c r="C23" s="291">
        <f t="shared" si="0"/>
        <v>89773.779007295438</v>
      </c>
    </row>
    <row r="24" spans="1:7" s="288" customFormat="1" x14ac:dyDescent="0.25">
      <c r="A24" s="280"/>
      <c r="B24" s="291">
        <v>92173.094686581084</v>
      </c>
      <c r="C24" s="291">
        <f t="shared" si="0"/>
        <v>93094.82563344689</v>
      </c>
    </row>
    <row r="25" spans="1:7" s="288" customFormat="1" x14ac:dyDescent="0.25">
      <c r="A25" s="280"/>
      <c r="B25" s="291">
        <v>95427.557937894613</v>
      </c>
      <c r="C25" s="291">
        <f t="shared" si="0"/>
        <v>96381.833517273553</v>
      </c>
    </row>
    <row r="26" spans="1:7" s="288" customFormat="1" x14ac:dyDescent="0.25">
      <c r="A26" s="280"/>
      <c r="B26" s="291">
        <v>98713.476132610595</v>
      </c>
      <c r="C26" s="291">
        <f t="shared" si="0"/>
        <v>99700.610893936697</v>
      </c>
    </row>
    <row r="27" spans="1:7" s="288" customFormat="1" x14ac:dyDescent="0.25">
      <c r="A27" s="280"/>
      <c r="B27" s="291">
        <v>101989.28380980431</v>
      </c>
      <c r="C27" s="291">
        <f t="shared" si="0"/>
        <v>103009.17664790236</v>
      </c>
    </row>
    <row r="28" spans="1:7" s="288" customFormat="1" x14ac:dyDescent="0.25">
      <c r="A28" s="280"/>
      <c r="B28" s="291">
        <v>105265.09148699806</v>
      </c>
      <c r="C28" s="291">
        <f t="shared" si="0"/>
        <v>106317.74240186805</v>
      </c>
      <c r="G28" s="33"/>
    </row>
    <row r="29" spans="1:7" s="293" customFormat="1" x14ac:dyDescent="0.25">
      <c r="A29" s="282"/>
      <c r="B29" s="292">
        <v>108535.28221001283</v>
      </c>
      <c r="C29" s="292">
        <f t="shared" si="0"/>
        <v>109620.63503211296</v>
      </c>
    </row>
    <row r="30" spans="1:7" s="293" customFormat="1" x14ac:dyDescent="0.25">
      <c r="A30" s="282"/>
      <c r="B30" s="292"/>
      <c r="C30" s="292"/>
    </row>
    <row r="31" spans="1:7" s="290" customFormat="1" x14ac:dyDescent="0.25">
      <c r="A31" s="281" t="s">
        <v>129</v>
      </c>
      <c r="B31" s="289">
        <v>82340.054700820809</v>
      </c>
      <c r="C31" s="289">
        <f t="shared" si="0"/>
        <v>83163.455247829013</v>
      </c>
    </row>
    <row r="32" spans="1:7" s="288" customFormat="1" x14ac:dyDescent="0.25">
      <c r="A32" s="280"/>
      <c r="B32" s="291">
        <v>85607.998642163962</v>
      </c>
      <c r="C32" s="291">
        <f t="shared" si="0"/>
        <v>86464.078628585601</v>
      </c>
    </row>
    <row r="33" spans="1:3" s="288" customFormat="1" x14ac:dyDescent="0.25">
      <c r="A33" s="280"/>
      <c r="B33" s="291">
        <v>88884.929710193508</v>
      </c>
      <c r="C33" s="291">
        <f t="shared" si="0"/>
        <v>89773.779007295438</v>
      </c>
    </row>
    <row r="34" spans="1:3" s="288" customFormat="1" x14ac:dyDescent="0.25">
      <c r="A34" s="280"/>
      <c r="B34" s="291">
        <v>92173.094686581084</v>
      </c>
      <c r="C34" s="291">
        <f t="shared" si="0"/>
        <v>93094.82563344689</v>
      </c>
    </row>
    <row r="35" spans="1:3" s="288" customFormat="1" x14ac:dyDescent="0.25">
      <c r="A35" s="280"/>
      <c r="B35" s="291">
        <v>95427.557937894613</v>
      </c>
      <c r="C35" s="291">
        <f t="shared" si="0"/>
        <v>96381.833517273553</v>
      </c>
    </row>
    <row r="36" spans="1:3" s="288" customFormat="1" x14ac:dyDescent="0.25">
      <c r="A36" s="280"/>
      <c r="B36" s="291">
        <v>98713.476132610595</v>
      </c>
      <c r="C36" s="291">
        <f t="shared" si="0"/>
        <v>99700.610893936697</v>
      </c>
    </row>
    <row r="37" spans="1:3" s="293" customFormat="1" x14ac:dyDescent="0.25">
      <c r="A37" s="282"/>
      <c r="B37" s="292">
        <v>101989.28380980431</v>
      </c>
      <c r="C37" s="292">
        <f t="shared" si="0"/>
        <v>103009.17664790236</v>
      </c>
    </row>
    <row r="38" spans="1:3" s="293" customFormat="1" x14ac:dyDescent="0.25">
      <c r="A38" s="282"/>
      <c r="B38" s="292"/>
      <c r="C38" s="292"/>
    </row>
    <row r="39" spans="1:3" s="290" customFormat="1" x14ac:dyDescent="0.25">
      <c r="A39" s="281" t="s">
        <v>70</v>
      </c>
      <c r="B39" s="289">
        <v>61452.84889078531</v>
      </c>
      <c r="C39" s="289">
        <f t="shared" si="0"/>
        <v>62067.377379693164</v>
      </c>
    </row>
    <row r="40" spans="1:3" s="288" customFormat="1" x14ac:dyDescent="0.25">
      <c r="A40" s="280"/>
      <c r="B40" s="291">
        <v>72371.084423928682</v>
      </c>
      <c r="C40" s="291">
        <f t="shared" si="0"/>
        <v>73094.795268167974</v>
      </c>
    </row>
    <row r="41" spans="1:3" s="288" customFormat="1" x14ac:dyDescent="0.25">
      <c r="A41" s="280"/>
      <c r="B41" s="291">
        <v>76243.412634932421</v>
      </c>
      <c r="C41" s="291">
        <f t="shared" si="0"/>
        <v>77005.846761281748</v>
      </c>
    </row>
    <row r="42" spans="1:3" s="288" customFormat="1" x14ac:dyDescent="0.25">
      <c r="A42" s="280"/>
      <c r="B42" s="291">
        <v>78908.095697450801</v>
      </c>
      <c r="C42" s="291">
        <f t="shared" si="0"/>
        <v>79697.176654425304</v>
      </c>
    </row>
    <row r="43" spans="1:3" s="288" customFormat="1" x14ac:dyDescent="0.25">
      <c r="A43" s="280"/>
      <c r="B43" s="291">
        <v>82801.768334334745</v>
      </c>
      <c r="C43" s="291">
        <f t="shared" si="0"/>
        <v>83629.786017678096</v>
      </c>
    </row>
    <row r="44" spans="1:3" s="288" customFormat="1" x14ac:dyDescent="0.25">
      <c r="A44" s="280"/>
      <c r="B44" s="291">
        <v>86738.129822979085</v>
      </c>
      <c r="C44" s="291">
        <f t="shared" si="0"/>
        <v>87605.511121208881</v>
      </c>
    </row>
    <row r="45" spans="1:3" s="288" customFormat="1" x14ac:dyDescent="0.25">
      <c r="A45" s="280"/>
      <c r="B45" s="291">
        <v>90655.393667414799</v>
      </c>
      <c r="C45" s="291">
        <f t="shared" si="0"/>
        <v>91561.947604088942</v>
      </c>
    </row>
    <row r="46" spans="1:3" s="288" customFormat="1" x14ac:dyDescent="0.25">
      <c r="A46" s="280"/>
      <c r="B46" s="291">
        <v>94571.53412101476</v>
      </c>
      <c r="C46" s="291">
        <f t="shared" si="0"/>
        <v>95517.249462224907</v>
      </c>
    </row>
    <row r="47" spans="1:3" s="293" customFormat="1" x14ac:dyDescent="0.25">
      <c r="A47" s="282"/>
      <c r="B47" s="292">
        <v>98487.674574614692</v>
      </c>
      <c r="C47" s="292">
        <f t="shared" si="0"/>
        <v>99472.551320360843</v>
      </c>
    </row>
    <row r="48" spans="1:3" s="293" customFormat="1" x14ac:dyDescent="0.25">
      <c r="A48" s="282"/>
      <c r="B48" s="292"/>
      <c r="C48" s="292"/>
    </row>
    <row r="49" spans="1:3" s="290" customFormat="1" x14ac:dyDescent="0.25">
      <c r="A49" s="281" t="s">
        <v>8</v>
      </c>
      <c r="B49" s="289">
        <v>57027.812388567821</v>
      </c>
      <c r="C49" s="289">
        <f t="shared" si="0"/>
        <v>57598.090512453498</v>
      </c>
    </row>
    <row r="50" spans="1:3" s="288" customFormat="1" x14ac:dyDescent="0.25">
      <c r="A50" s="280"/>
      <c r="B50" s="291">
        <v>60675.462432411485</v>
      </c>
      <c r="C50" s="291">
        <f t="shared" si="0"/>
        <v>61282.217056735601</v>
      </c>
    </row>
    <row r="51" spans="1:3" s="288" customFormat="1" x14ac:dyDescent="0.25">
      <c r="A51" s="280"/>
      <c r="B51" s="291">
        <v>64424.217651477185</v>
      </c>
      <c r="C51" s="291">
        <f t="shared" si="0"/>
        <v>65068.459827991959</v>
      </c>
    </row>
    <row r="52" spans="1:3" s="288" customFormat="1" x14ac:dyDescent="0.25">
      <c r="A52" s="280"/>
      <c r="B52" s="291">
        <v>70634.322191781393</v>
      </c>
      <c r="C52" s="291">
        <f t="shared" si="0"/>
        <v>71340.665413699215</v>
      </c>
    </row>
    <row r="53" spans="1:3" s="288" customFormat="1" x14ac:dyDescent="0.25">
      <c r="A53" s="280"/>
      <c r="B53" s="291">
        <v>78696.89822032032</v>
      </c>
      <c r="C53" s="291">
        <f t="shared" si="0"/>
        <v>79483.867202523528</v>
      </c>
    </row>
    <row r="54" spans="1:3" s="288" customFormat="1" x14ac:dyDescent="0.25">
      <c r="A54" s="280"/>
      <c r="B54" s="291">
        <v>82197.384064674159</v>
      </c>
      <c r="C54" s="291">
        <f t="shared" si="0"/>
        <v>83019.357905320896</v>
      </c>
    </row>
    <row r="55" spans="1:3" s="288" customFormat="1" x14ac:dyDescent="0.25">
      <c r="A55" s="280"/>
      <c r="B55" s="291">
        <v>85730.448243266175</v>
      </c>
      <c r="C55" s="291">
        <f t="shared" si="0"/>
        <v>86587.75272569884</v>
      </c>
    </row>
    <row r="56" spans="1:3" s="288" customFormat="1" x14ac:dyDescent="0.25">
      <c r="A56" s="280"/>
      <c r="B56" s="291">
        <v>89281.486675231019</v>
      </c>
      <c r="C56" s="291">
        <f t="shared" si="0"/>
        <v>90174.301541983325</v>
      </c>
    </row>
    <row r="57" spans="1:3" s="288" customFormat="1" x14ac:dyDescent="0.25">
      <c r="A57" s="280"/>
      <c r="B57" s="291">
        <v>92807.810508808238</v>
      </c>
      <c r="C57" s="291">
        <f t="shared" si="0"/>
        <v>93735.888613896313</v>
      </c>
    </row>
    <row r="58" spans="1:3" s="293" customFormat="1" x14ac:dyDescent="0.25">
      <c r="A58" s="282"/>
      <c r="B58" s="41"/>
      <c r="C58" s="41"/>
    </row>
    <row r="59" spans="1:3" s="293" customFormat="1" x14ac:dyDescent="0.25">
      <c r="A59" s="282" t="s">
        <v>307</v>
      </c>
      <c r="B59" s="292">
        <v>51537.43174746001</v>
      </c>
      <c r="C59" s="292">
        <f t="shared" si="0"/>
        <v>52052.806064934608</v>
      </c>
    </row>
    <row r="60" spans="1:3" s="293" customFormat="1" x14ac:dyDescent="0.25">
      <c r="A60" s="282"/>
      <c r="B60" s="291">
        <v>54747.328991893162</v>
      </c>
      <c r="C60" s="291">
        <f t="shared" si="0"/>
        <v>55294.802281812095</v>
      </c>
    </row>
    <row r="61" spans="1:3" s="293" customFormat="1" x14ac:dyDescent="0.25">
      <c r="A61" s="282"/>
      <c r="B61" s="291">
        <v>57027.812388567821</v>
      </c>
      <c r="C61" s="291">
        <f t="shared" si="0"/>
        <v>57598.090512453498</v>
      </c>
    </row>
    <row r="62" spans="1:3" s="293" customFormat="1" x14ac:dyDescent="0.25">
      <c r="A62" s="282"/>
      <c r="B62" s="291">
        <v>60674.33904157568</v>
      </c>
      <c r="C62" s="291">
        <f t="shared" si="0"/>
        <v>61281.082431991439</v>
      </c>
    </row>
    <row r="63" spans="1:3" s="293" customFormat="1" x14ac:dyDescent="0.25">
      <c r="A63" s="282"/>
      <c r="B63" s="291">
        <v>64424.217651477185</v>
      </c>
      <c r="C63" s="291">
        <f t="shared" si="0"/>
        <v>65068.459827991959</v>
      </c>
    </row>
    <row r="64" spans="1:3" s="293" customFormat="1" x14ac:dyDescent="0.25">
      <c r="A64" s="282"/>
      <c r="B64" s="291">
        <v>70634.322191781393</v>
      </c>
      <c r="C64" s="291">
        <f t="shared" si="0"/>
        <v>71340.665413699215</v>
      </c>
    </row>
    <row r="65" spans="1:3" s="293" customFormat="1" x14ac:dyDescent="0.25">
      <c r="A65" s="282"/>
      <c r="B65" s="291">
        <v>78696.89822032032</v>
      </c>
      <c r="C65" s="291">
        <f t="shared" si="0"/>
        <v>79483.867202523528</v>
      </c>
    </row>
    <row r="66" spans="1:3" s="293" customFormat="1" x14ac:dyDescent="0.25">
      <c r="A66" s="282"/>
      <c r="B66" s="291">
        <v>82107.512797810152</v>
      </c>
      <c r="C66" s="291">
        <f t="shared" si="0"/>
        <v>82928.587925788248</v>
      </c>
    </row>
    <row r="67" spans="1:3" s="293" customFormat="1" x14ac:dyDescent="0.25">
      <c r="A67" s="282"/>
      <c r="B67" s="291">
        <v>85506.89346694191</v>
      </c>
      <c r="C67" s="291">
        <f t="shared" si="0"/>
        <v>86361.962401611338</v>
      </c>
    </row>
    <row r="68" spans="1:3" s="293" customFormat="1" x14ac:dyDescent="0.25">
      <c r="A68" s="282"/>
      <c r="B68" s="291">
        <v>88924.248389446526</v>
      </c>
      <c r="C68" s="291">
        <f t="shared" ref="C68:C69" si="1">IF(B68*C$2&lt;(C$3),B68+(C$3),B68*(1+C$2))</f>
        <v>89813.490873340997</v>
      </c>
    </row>
    <row r="69" spans="1:3" s="293" customFormat="1" x14ac:dyDescent="0.25">
      <c r="A69" s="282"/>
      <c r="B69" s="291">
        <v>92318.012104399313</v>
      </c>
      <c r="C69" s="291">
        <f t="shared" si="1"/>
        <v>93241.192225443301</v>
      </c>
    </row>
    <row r="70" spans="1:3" s="297" customFormat="1" x14ac:dyDescent="0.25">
      <c r="A70" s="284"/>
      <c r="B70" s="296"/>
      <c r="C70" s="296"/>
    </row>
    <row r="71" spans="1:3" s="293" customFormat="1" x14ac:dyDescent="0.25">
      <c r="A71" s="282" t="s">
        <v>130</v>
      </c>
      <c r="B71" s="292">
        <v>54435.026339540658</v>
      </c>
      <c r="C71" s="292">
        <f t="shared" ref="C71:C76" si="2">IF(B71*C$2&lt;(C$3),B71+(C$3),B71*(1+C$2))</f>
        <v>54979.376602936063</v>
      </c>
    </row>
    <row r="72" spans="1:3" s="288" customFormat="1" x14ac:dyDescent="0.25">
      <c r="A72" s="280"/>
      <c r="B72" s="291">
        <v>56578.456054247697</v>
      </c>
      <c r="C72" s="291">
        <f t="shared" si="2"/>
        <v>57144.240614790178</v>
      </c>
    </row>
    <row r="73" spans="1:3" s="288" customFormat="1" x14ac:dyDescent="0.25">
      <c r="A73" s="280"/>
      <c r="B73" s="291">
        <v>58761.204448207725</v>
      </c>
      <c r="C73" s="291">
        <f t="shared" si="2"/>
        <v>59348.816492689803</v>
      </c>
    </row>
    <row r="74" spans="1:3" s="288" customFormat="1" x14ac:dyDescent="0.25">
      <c r="A74" s="280"/>
      <c r="B74" s="291">
        <v>60922.608416287556</v>
      </c>
      <c r="C74" s="291">
        <f t="shared" si="2"/>
        <v>61531.83450045043</v>
      </c>
    </row>
    <row r="75" spans="1:3" s="288" customFormat="1" x14ac:dyDescent="0.25">
      <c r="A75" s="280"/>
      <c r="B75" s="291">
        <v>63200.845031290628</v>
      </c>
      <c r="C75" s="291">
        <f t="shared" si="2"/>
        <v>63832.853481603532</v>
      </c>
    </row>
    <row r="76" spans="1:3" s="288" customFormat="1" x14ac:dyDescent="0.25">
      <c r="A76" s="280"/>
      <c r="B76" s="291">
        <v>65382.470034414859</v>
      </c>
      <c r="C76" s="291">
        <f t="shared" si="2"/>
        <v>66036.294734759009</v>
      </c>
    </row>
    <row r="77" spans="1:3" s="288" customFormat="1" x14ac:dyDescent="0.25">
      <c r="A77" s="280"/>
      <c r="B77" s="33"/>
      <c r="C77" s="33"/>
    </row>
    <row r="78" spans="1:3" s="293" customFormat="1" x14ac:dyDescent="0.25">
      <c r="A78" s="282"/>
      <c r="B78" s="41"/>
      <c r="C78" s="41"/>
    </row>
    <row r="79" spans="1:3" s="293" customFormat="1" x14ac:dyDescent="0.25">
      <c r="A79" s="282" t="s">
        <v>324</v>
      </c>
      <c r="B79" s="292">
        <v>49313.61884796001</v>
      </c>
      <c r="C79" s="292">
        <f t="shared" ref="C79:C86" si="3">IF(B79*C$2&lt;(C$3),B79+(C$3),B79*(1+C$2))</f>
        <v>49813.61884796001</v>
      </c>
    </row>
    <row r="80" spans="1:3" s="293" customFormat="1" x14ac:dyDescent="0.25">
      <c r="A80" s="282"/>
      <c r="B80" s="291">
        <v>52092.986159947497</v>
      </c>
      <c r="C80" s="291">
        <f t="shared" si="3"/>
        <v>52613.916021546975</v>
      </c>
    </row>
    <row r="81" spans="1:3" s="293" customFormat="1" x14ac:dyDescent="0.25">
      <c r="A81" s="282"/>
      <c r="B81" s="291">
        <v>54435.026339540658</v>
      </c>
      <c r="C81" s="291">
        <f t="shared" si="3"/>
        <v>54979.376602936063</v>
      </c>
    </row>
    <row r="82" spans="1:3" s="293" customFormat="1" x14ac:dyDescent="0.25">
      <c r="A82" s="282"/>
      <c r="B82" s="291">
        <v>56578.456054247697</v>
      </c>
      <c r="C82" s="291">
        <f t="shared" si="3"/>
        <v>57144.240614790178</v>
      </c>
    </row>
    <row r="83" spans="1:3" s="293" customFormat="1" x14ac:dyDescent="0.25">
      <c r="A83" s="282"/>
      <c r="B83" s="291">
        <v>58761.204448207725</v>
      </c>
      <c r="C83" s="291">
        <f t="shared" si="3"/>
        <v>59348.816492689803</v>
      </c>
    </row>
    <row r="84" spans="1:3" s="293" customFormat="1" x14ac:dyDescent="0.25">
      <c r="A84" s="282"/>
      <c r="B84" s="291">
        <v>60922.608416287556</v>
      </c>
      <c r="C84" s="291">
        <f t="shared" si="3"/>
        <v>61531.83450045043</v>
      </c>
    </row>
    <row r="85" spans="1:3" s="293" customFormat="1" x14ac:dyDescent="0.25">
      <c r="A85" s="282"/>
      <c r="B85" s="291">
        <v>63200.845031290628</v>
      </c>
      <c r="C85" s="291">
        <f t="shared" si="3"/>
        <v>63832.853481603532</v>
      </c>
    </row>
    <row r="86" spans="1:3" s="293" customFormat="1" x14ac:dyDescent="0.25">
      <c r="A86" s="282"/>
      <c r="B86" s="292">
        <v>65382.470034414859</v>
      </c>
      <c r="C86" s="292">
        <f t="shared" si="3"/>
        <v>66036.294734759009</v>
      </c>
    </row>
    <row r="87" spans="1:3" s="297" customFormat="1" x14ac:dyDescent="0.25">
      <c r="A87" s="284"/>
      <c r="B87" s="87"/>
      <c r="C87" s="87"/>
    </row>
    <row r="88" spans="1:3" s="293" customFormat="1" x14ac:dyDescent="0.25">
      <c r="A88" s="282" t="s">
        <v>131</v>
      </c>
      <c r="B88" s="292">
        <v>31469.52979896</v>
      </c>
      <c r="C88" s="292">
        <f t="shared" ref="C88:C100" si="4">IF(B88*C$2&lt;(C$3),B88+(C$3),B88*(1+C$2))</f>
        <v>31969.52979896</v>
      </c>
    </row>
    <row r="89" spans="1:3" s="288" customFormat="1" x14ac:dyDescent="0.25">
      <c r="A89" s="280"/>
      <c r="B89" s="291">
        <v>32336.548900500005</v>
      </c>
      <c r="C89" s="291">
        <f t="shared" si="4"/>
        <v>32836.548900500005</v>
      </c>
    </row>
    <row r="90" spans="1:3" s="288" customFormat="1" x14ac:dyDescent="0.25">
      <c r="A90" s="280"/>
      <c r="B90" s="291">
        <v>33599.031597180001</v>
      </c>
      <c r="C90" s="291">
        <f t="shared" si="4"/>
        <v>34099.031597180001</v>
      </c>
    </row>
    <row r="91" spans="1:3" s="288" customFormat="1" x14ac:dyDescent="0.25">
      <c r="A91" s="280"/>
      <c r="B91" s="291">
        <v>34866.872879160008</v>
      </c>
      <c r="C91" s="291">
        <f t="shared" si="4"/>
        <v>35366.872879160008</v>
      </c>
    </row>
    <row r="92" spans="1:3" s="288" customFormat="1" x14ac:dyDescent="0.25">
      <c r="A92" s="280"/>
      <c r="B92" s="291">
        <v>36134.714161140007</v>
      </c>
      <c r="C92" s="291">
        <f t="shared" si="4"/>
        <v>36634.714161140007</v>
      </c>
    </row>
    <row r="93" spans="1:3" s="288" customFormat="1" x14ac:dyDescent="0.25">
      <c r="A93" s="280"/>
      <c r="B93" s="291">
        <v>37053.175681560002</v>
      </c>
      <c r="C93" s="291">
        <f t="shared" si="4"/>
        <v>37553.175681560002</v>
      </c>
    </row>
    <row r="94" spans="1:3" s="288" customFormat="1" x14ac:dyDescent="0.25">
      <c r="A94" s="280"/>
      <c r="B94" s="291">
        <v>38095.956380939999</v>
      </c>
      <c r="C94" s="291">
        <f t="shared" si="4"/>
        <v>38595.956380939999</v>
      </c>
    </row>
    <row r="95" spans="1:3" s="288" customFormat="1" x14ac:dyDescent="0.25">
      <c r="A95" s="280"/>
      <c r="B95" s="291">
        <v>39304.853224619997</v>
      </c>
      <c r="C95" s="291">
        <f t="shared" si="4"/>
        <v>39804.853224619997</v>
      </c>
    </row>
    <row r="96" spans="1:3" s="288" customFormat="1" x14ac:dyDescent="0.25">
      <c r="A96" s="280"/>
      <c r="B96" s="291">
        <v>40160.083438499998</v>
      </c>
      <c r="C96" s="291">
        <f t="shared" si="4"/>
        <v>40660.083438499998</v>
      </c>
    </row>
    <row r="97" spans="1:3" s="288" customFormat="1" x14ac:dyDescent="0.25">
      <c r="A97" s="280"/>
      <c r="B97" s="291">
        <v>41360.406545699996</v>
      </c>
      <c r="C97" s="291">
        <f t="shared" si="4"/>
        <v>41860.406545699996</v>
      </c>
    </row>
    <row r="98" spans="1:3" s="288" customFormat="1" x14ac:dyDescent="0.25">
      <c r="A98" s="280"/>
      <c r="B98" s="291">
        <v>42565.016521140002</v>
      </c>
      <c r="C98" s="291">
        <f t="shared" si="4"/>
        <v>43065.016521140002</v>
      </c>
    </row>
    <row r="99" spans="1:3" s="288" customFormat="1" x14ac:dyDescent="0.25">
      <c r="A99" s="280"/>
      <c r="B99" s="291">
        <v>44833.841537160006</v>
      </c>
      <c r="C99" s="291">
        <f t="shared" si="4"/>
        <v>45333.841537160006</v>
      </c>
    </row>
    <row r="100" spans="1:3" s="293" customFormat="1" x14ac:dyDescent="0.25">
      <c r="A100" s="282" t="s">
        <v>132</v>
      </c>
      <c r="B100" s="292">
        <v>46445.703995399999</v>
      </c>
      <c r="C100" s="292">
        <f t="shared" si="4"/>
        <v>46945.703995399999</v>
      </c>
    </row>
    <row r="101" spans="1:3" s="293" customFormat="1" x14ac:dyDescent="0.25">
      <c r="A101" s="282"/>
      <c r="B101" s="292"/>
      <c r="C101" s="292"/>
    </row>
    <row r="102" spans="1:3" s="293" customFormat="1" x14ac:dyDescent="0.25">
      <c r="A102" s="282" t="s">
        <v>323</v>
      </c>
      <c r="B102" s="292">
        <v>29311.091640120001</v>
      </c>
      <c r="C102" s="292">
        <f t="shared" ref="C102:C116" si="5">IF(B102*C$2&lt;(C$3),B102+(C$3),B102*(1+C$2))</f>
        <v>29811.091640120001</v>
      </c>
    </row>
    <row r="103" spans="1:3" s="293" customFormat="1" x14ac:dyDescent="0.25">
      <c r="A103" s="280"/>
      <c r="B103" s="291">
        <v>31042.98640908</v>
      </c>
      <c r="C103" s="291">
        <f t="shared" si="5"/>
        <v>31542.98640908</v>
      </c>
    </row>
    <row r="104" spans="1:3" s="293" customFormat="1" x14ac:dyDescent="0.25">
      <c r="A104" s="280"/>
      <c r="B104" s="291">
        <v>31469.52979896</v>
      </c>
      <c r="C104" s="291">
        <f t="shared" si="5"/>
        <v>31969.52979896</v>
      </c>
    </row>
    <row r="105" spans="1:3" s="293" customFormat="1" x14ac:dyDescent="0.25">
      <c r="A105" s="280"/>
      <c r="B105" s="291">
        <v>32336.548900500005</v>
      </c>
      <c r="C105" s="291">
        <f t="shared" si="5"/>
        <v>32836.548900500005</v>
      </c>
    </row>
    <row r="106" spans="1:3" s="293" customFormat="1" x14ac:dyDescent="0.25">
      <c r="A106" s="280"/>
      <c r="B106" s="291">
        <v>33599.031597180001</v>
      </c>
      <c r="C106" s="291">
        <f t="shared" si="5"/>
        <v>34099.031597180001</v>
      </c>
    </row>
    <row r="107" spans="1:3" s="293" customFormat="1" x14ac:dyDescent="0.25">
      <c r="A107" s="280"/>
      <c r="B107" s="291">
        <v>34866.872879160008</v>
      </c>
      <c r="C107" s="291">
        <f t="shared" si="5"/>
        <v>35366.872879160008</v>
      </c>
    </row>
    <row r="108" spans="1:3" s="293" customFormat="1" x14ac:dyDescent="0.25">
      <c r="A108" s="280"/>
      <c r="B108" s="291">
        <v>36134.714161140007</v>
      </c>
      <c r="C108" s="291">
        <f t="shared" si="5"/>
        <v>36634.714161140007</v>
      </c>
    </row>
    <row r="109" spans="1:3" s="293" customFormat="1" x14ac:dyDescent="0.25">
      <c r="A109" s="280"/>
      <c r="B109" s="291">
        <v>37053.175681560002</v>
      </c>
      <c r="C109" s="291">
        <f t="shared" si="5"/>
        <v>37553.175681560002</v>
      </c>
    </row>
    <row r="110" spans="1:3" s="293" customFormat="1" x14ac:dyDescent="0.25">
      <c r="A110" s="280"/>
      <c r="B110" s="291">
        <v>38095.956380939999</v>
      </c>
      <c r="C110" s="291">
        <f t="shared" si="5"/>
        <v>38595.956380939999</v>
      </c>
    </row>
    <row r="111" spans="1:3" s="293" customFormat="1" x14ac:dyDescent="0.25">
      <c r="A111" s="280"/>
      <c r="B111" s="291">
        <v>39304.853224619997</v>
      </c>
      <c r="C111" s="291">
        <f t="shared" si="5"/>
        <v>39804.853224619997</v>
      </c>
    </row>
    <row r="112" spans="1:3" s="293" customFormat="1" x14ac:dyDescent="0.25">
      <c r="A112" s="280"/>
      <c r="B112" s="291">
        <v>40160.083438499998</v>
      </c>
      <c r="C112" s="291">
        <f t="shared" si="5"/>
        <v>40660.083438499998</v>
      </c>
    </row>
    <row r="113" spans="1:3" s="293" customFormat="1" x14ac:dyDescent="0.25">
      <c r="A113" s="280"/>
      <c r="B113" s="291">
        <v>41360.406545699996</v>
      </c>
      <c r="C113" s="291">
        <f t="shared" si="5"/>
        <v>41860.406545699996</v>
      </c>
    </row>
    <row r="114" spans="1:3" s="293" customFormat="1" x14ac:dyDescent="0.25">
      <c r="A114" s="280"/>
      <c r="B114" s="291">
        <v>42565.016521140002</v>
      </c>
      <c r="C114" s="291">
        <f t="shared" si="5"/>
        <v>43065.016521140002</v>
      </c>
    </row>
    <row r="115" spans="1:3" s="293" customFormat="1" x14ac:dyDescent="0.25">
      <c r="A115" s="280"/>
      <c r="B115" s="291">
        <v>44833.841537160006</v>
      </c>
      <c r="C115" s="291">
        <f t="shared" si="5"/>
        <v>45333.841537160006</v>
      </c>
    </row>
    <row r="116" spans="1:3" s="293" customFormat="1" x14ac:dyDescent="0.25">
      <c r="A116" s="282" t="s">
        <v>132</v>
      </c>
      <c r="B116" s="292">
        <v>46445.703995399999</v>
      </c>
      <c r="C116" s="292">
        <f t="shared" si="5"/>
        <v>46945.703995399999</v>
      </c>
    </row>
    <row r="117" spans="1:3" s="306" customFormat="1" ht="16.5" thickBot="1" x14ac:dyDescent="0.3">
      <c r="A117" s="304"/>
      <c r="B117" s="305"/>
      <c r="C117" s="305"/>
    </row>
    <row r="118" spans="1:3" s="293" customFormat="1" ht="16.5" thickTop="1" x14ac:dyDescent="0.25">
      <c r="A118" s="282" t="s">
        <v>133</v>
      </c>
      <c r="B118" s="292">
        <v>36717.728241780002</v>
      </c>
      <c r="C118" s="292">
        <f t="shared" ref="C118:C127" si="6">IF(B118*C$2&lt;(C$3),B118+(C$3),B118*(1+C$2))</f>
        <v>37217.728241780002</v>
      </c>
    </row>
    <row r="119" spans="1:3" s="288" customFormat="1" x14ac:dyDescent="0.25">
      <c r="A119" s="280"/>
      <c r="B119" s="291">
        <v>38856.875493539999</v>
      </c>
      <c r="C119" s="291">
        <f t="shared" si="6"/>
        <v>39356.875493539999</v>
      </c>
    </row>
    <row r="120" spans="1:3" s="288" customFormat="1" x14ac:dyDescent="0.25">
      <c r="A120" s="280"/>
      <c r="B120" s="291">
        <v>40817.045996280001</v>
      </c>
      <c r="C120" s="291">
        <f t="shared" si="6"/>
        <v>41317.045996280001</v>
      </c>
    </row>
    <row r="121" spans="1:3" s="288" customFormat="1" x14ac:dyDescent="0.25">
      <c r="A121" s="280"/>
      <c r="B121" s="291">
        <v>42537.151877580007</v>
      </c>
      <c r="C121" s="291">
        <f t="shared" si="6"/>
        <v>43037.151877580007</v>
      </c>
    </row>
    <row r="122" spans="1:3" s="288" customFormat="1" x14ac:dyDescent="0.25">
      <c r="A122" s="280"/>
      <c r="B122" s="291">
        <v>44195.098169400007</v>
      </c>
      <c r="C122" s="291">
        <f t="shared" si="6"/>
        <v>44695.098169400007</v>
      </c>
    </row>
    <row r="123" spans="1:3" s="288" customFormat="1" x14ac:dyDescent="0.25">
      <c r="A123" s="280"/>
      <c r="B123" s="291">
        <v>46437.130258919999</v>
      </c>
      <c r="C123" s="291">
        <f t="shared" si="6"/>
        <v>46937.130258919999</v>
      </c>
    </row>
    <row r="124" spans="1:3" s="288" customFormat="1" x14ac:dyDescent="0.25">
      <c r="A124" s="280"/>
      <c r="B124" s="291">
        <v>48059.709887760007</v>
      </c>
      <c r="C124" s="291">
        <f t="shared" si="6"/>
        <v>48559.709887760007</v>
      </c>
    </row>
    <row r="125" spans="1:3" s="288" customFormat="1" x14ac:dyDescent="0.25">
      <c r="A125" s="280"/>
      <c r="B125" s="291">
        <v>49700.508706619992</v>
      </c>
      <c r="C125" s="291">
        <f t="shared" si="6"/>
        <v>50200.508706619992</v>
      </c>
    </row>
    <row r="126" spans="1:3" s="288" customFormat="1" x14ac:dyDescent="0.25">
      <c r="A126" s="280" t="s">
        <v>134</v>
      </c>
      <c r="B126" s="291">
        <v>51221.275214759997</v>
      </c>
      <c r="C126" s="291">
        <f t="shared" si="6"/>
        <v>51733.487966907596</v>
      </c>
    </row>
    <row r="127" spans="1:3" s="288" customFormat="1" x14ac:dyDescent="0.25">
      <c r="A127" s="280" t="s">
        <v>135</v>
      </c>
      <c r="B127" s="291">
        <v>52773.376229119487</v>
      </c>
      <c r="C127" s="291">
        <f t="shared" si="6"/>
        <v>53301.109991410682</v>
      </c>
    </row>
    <row r="128" spans="1:3" s="288" customFormat="1" x14ac:dyDescent="0.25">
      <c r="A128" s="280"/>
      <c r="B128" s="291"/>
      <c r="C128" s="291"/>
    </row>
    <row r="129" spans="1:3" s="290" customFormat="1" x14ac:dyDescent="0.25">
      <c r="A129" s="281" t="s">
        <v>146</v>
      </c>
      <c r="B129" s="289">
        <v>56433.538636429454</v>
      </c>
      <c r="C129" s="289">
        <f t="shared" ref="C129:C134" si="7">IF(B129*C$2&lt;(C$3),B129+(C$3),B129*(1+C$2))</f>
        <v>56997.874022793745</v>
      </c>
    </row>
    <row r="130" spans="1:3" s="288" customFormat="1" x14ac:dyDescent="0.25">
      <c r="A130" s="280"/>
      <c r="B130" s="291">
        <v>58803.893299968135</v>
      </c>
      <c r="C130" s="291">
        <f t="shared" si="7"/>
        <v>59391.932232967818</v>
      </c>
    </row>
    <row r="131" spans="1:3" s="288" customFormat="1" x14ac:dyDescent="0.25">
      <c r="A131" s="280"/>
      <c r="B131" s="291">
        <v>61309.05486380287</v>
      </c>
      <c r="C131" s="291">
        <f t="shared" si="7"/>
        <v>61922.145412440899</v>
      </c>
    </row>
    <row r="132" spans="1:3" s="288" customFormat="1" x14ac:dyDescent="0.25">
      <c r="A132" s="280"/>
      <c r="B132" s="291">
        <v>63889.483613636228</v>
      </c>
      <c r="C132" s="291">
        <f t="shared" si="7"/>
        <v>64528.378449772594</v>
      </c>
    </row>
    <row r="133" spans="1:3" s="288" customFormat="1" x14ac:dyDescent="0.25">
      <c r="A133" s="280"/>
      <c r="B133" s="291">
        <v>66557.536848661999</v>
      </c>
      <c r="C133" s="291">
        <f t="shared" si="7"/>
        <v>67223.11221714862</v>
      </c>
    </row>
    <row r="134" spans="1:3" s="288" customFormat="1" x14ac:dyDescent="0.25">
      <c r="A134" s="280" t="s">
        <v>132</v>
      </c>
      <c r="B134" s="291">
        <v>67943.801140039592</v>
      </c>
      <c r="C134" s="291">
        <f t="shared" si="7"/>
        <v>68623.239151439993</v>
      </c>
    </row>
    <row r="135" spans="1:3" s="297" customFormat="1" x14ac:dyDescent="0.25">
      <c r="A135" s="284"/>
      <c r="B135" s="296"/>
      <c r="C135" s="296"/>
    </row>
    <row r="136" spans="1:3" s="293" customFormat="1" x14ac:dyDescent="0.25">
      <c r="A136" s="282" t="s">
        <v>147</v>
      </c>
      <c r="B136" s="308"/>
      <c r="C136" s="308"/>
    </row>
    <row r="137" spans="1:3" s="288" customFormat="1" x14ac:dyDescent="0.25">
      <c r="A137" s="280" t="s">
        <v>78</v>
      </c>
      <c r="B137" s="298">
        <v>702.67439347336665</v>
      </c>
      <c r="C137" s="298">
        <f t="shared" ref="C137:C149" si="8">IF(B137*C$2&lt;(C$3/52.18),B137+(C$3/52.18),B137*(1+C$2))</f>
        <v>712.25660888156904</v>
      </c>
    </row>
    <row r="138" spans="1:3" s="288" customFormat="1" x14ac:dyDescent="0.25">
      <c r="A138" s="280" t="s">
        <v>148</v>
      </c>
      <c r="B138" s="298">
        <v>702.67439347336665</v>
      </c>
      <c r="C138" s="298">
        <f t="shared" si="8"/>
        <v>712.25660888156904</v>
      </c>
    </row>
    <row r="139" spans="1:3" s="288" customFormat="1" x14ac:dyDescent="0.25">
      <c r="A139" s="280" t="s">
        <v>149</v>
      </c>
      <c r="B139" s="298">
        <v>703.1352318091665</v>
      </c>
      <c r="C139" s="298">
        <f t="shared" si="8"/>
        <v>712.71744721736889</v>
      </c>
    </row>
    <row r="140" spans="1:3" s="288" customFormat="1" x14ac:dyDescent="0.25">
      <c r="A140" s="280" t="s">
        <v>150</v>
      </c>
      <c r="B140" s="298">
        <v>705.0000194935667</v>
      </c>
      <c r="C140" s="298">
        <f t="shared" si="8"/>
        <v>714.58223490176908</v>
      </c>
    </row>
    <row r="141" spans="1:3" s="288" customFormat="1" x14ac:dyDescent="0.25">
      <c r="A141" s="280" t="s">
        <v>151</v>
      </c>
      <c r="B141" s="298">
        <v>707.04699907816655</v>
      </c>
      <c r="C141" s="298">
        <f t="shared" si="8"/>
        <v>716.62921448636894</v>
      </c>
    </row>
    <row r="142" spans="1:3" s="288" customFormat="1" x14ac:dyDescent="0.25">
      <c r="A142" s="280" t="s">
        <v>152</v>
      </c>
      <c r="B142" s="298">
        <v>708.87963525076657</v>
      </c>
      <c r="C142" s="298">
        <f t="shared" si="8"/>
        <v>718.46185065896896</v>
      </c>
    </row>
    <row r="143" spans="1:3" s="288" customFormat="1" x14ac:dyDescent="0.25">
      <c r="A143" s="280" t="s">
        <v>153</v>
      </c>
      <c r="B143" s="298">
        <v>710.72298859396665</v>
      </c>
      <c r="C143" s="298">
        <f t="shared" si="8"/>
        <v>720.30520400216903</v>
      </c>
    </row>
    <row r="144" spans="1:3" s="288" customFormat="1" x14ac:dyDescent="0.25">
      <c r="A144" s="280" t="s">
        <v>154</v>
      </c>
      <c r="B144" s="298">
        <v>712.64136213136658</v>
      </c>
      <c r="C144" s="298">
        <f t="shared" si="8"/>
        <v>722.22357753956896</v>
      </c>
    </row>
    <row r="145" spans="1:3" s="288" customFormat="1" x14ac:dyDescent="0.25">
      <c r="A145" s="280" t="s">
        <v>155</v>
      </c>
      <c r="B145" s="298">
        <v>714.60260435116675</v>
      </c>
      <c r="C145" s="298">
        <f t="shared" si="8"/>
        <v>724.18481975936913</v>
      </c>
    </row>
    <row r="146" spans="1:3" s="288" customFormat="1" x14ac:dyDescent="0.25">
      <c r="A146" s="280" t="s">
        <v>156</v>
      </c>
      <c r="B146" s="298">
        <v>716.66030110636655</v>
      </c>
      <c r="C146" s="298">
        <f t="shared" si="8"/>
        <v>726.24251651456893</v>
      </c>
    </row>
    <row r="147" spans="1:3" s="288" customFormat="1" x14ac:dyDescent="0.25">
      <c r="A147" s="280" t="s">
        <v>157</v>
      </c>
      <c r="B147" s="298">
        <v>718.65369483796655</v>
      </c>
      <c r="C147" s="298">
        <f t="shared" si="8"/>
        <v>728.23591024616894</v>
      </c>
    </row>
    <row r="148" spans="1:3" s="288" customFormat="1" x14ac:dyDescent="0.25">
      <c r="A148" s="280" t="s">
        <v>158</v>
      </c>
      <c r="B148" s="298">
        <v>720.76497744616665</v>
      </c>
      <c r="C148" s="298">
        <f t="shared" si="8"/>
        <v>730.34719285436904</v>
      </c>
    </row>
    <row r="149" spans="1:3" s="288" customFormat="1" x14ac:dyDescent="0.25">
      <c r="A149" s="280" t="s">
        <v>159</v>
      </c>
      <c r="B149" s="298">
        <v>722.77980551896667</v>
      </c>
      <c r="C149" s="298">
        <f t="shared" si="8"/>
        <v>732.36202092716906</v>
      </c>
    </row>
    <row r="150" spans="1:3" s="293" customFormat="1" x14ac:dyDescent="0.25">
      <c r="A150" s="282"/>
      <c r="B150" s="41"/>
      <c r="C150" s="41"/>
    </row>
    <row r="151" spans="1:3" s="293" customFormat="1" x14ac:dyDescent="0.25">
      <c r="A151" s="282" t="s">
        <v>147</v>
      </c>
    </row>
    <row r="152" spans="1:3" s="293" customFormat="1" x14ac:dyDescent="0.25">
      <c r="A152" s="282" t="s">
        <v>325</v>
      </c>
    </row>
    <row r="153" spans="1:3" s="293" customFormat="1" x14ac:dyDescent="0.25">
      <c r="A153" s="280" t="s">
        <v>78</v>
      </c>
      <c r="B153" s="298">
        <v>640.25759189896667</v>
      </c>
      <c r="C153" s="298">
        <f t="shared" ref="C153:C167" si="9">IF(B153*C$2&lt;(C$3/52.18),B153+(C$3/52.18),B153*(1+C$2))</f>
        <v>649.83980730716905</v>
      </c>
    </row>
    <row r="154" spans="1:3" s="293" customFormat="1" x14ac:dyDescent="0.25">
      <c r="A154" s="280" t="s">
        <v>148</v>
      </c>
      <c r="B154" s="298">
        <v>654.29708538496664</v>
      </c>
      <c r="C154" s="298">
        <f t="shared" si="9"/>
        <v>663.87930079316902</v>
      </c>
    </row>
    <row r="155" spans="1:3" s="293" customFormat="1" x14ac:dyDescent="0.25">
      <c r="A155" s="280" t="s">
        <v>149</v>
      </c>
      <c r="B155" s="298">
        <v>702.67439347336665</v>
      </c>
      <c r="C155" s="298">
        <f t="shared" si="9"/>
        <v>712.25660888156904</v>
      </c>
    </row>
    <row r="156" spans="1:3" s="293" customFormat="1" x14ac:dyDescent="0.25">
      <c r="A156" s="280" t="s">
        <v>150</v>
      </c>
      <c r="B156" s="298">
        <v>702.67439347336665</v>
      </c>
      <c r="C156" s="298">
        <f t="shared" si="9"/>
        <v>712.25660888156904</v>
      </c>
    </row>
    <row r="157" spans="1:3" s="293" customFormat="1" x14ac:dyDescent="0.25">
      <c r="A157" s="280" t="s">
        <v>151</v>
      </c>
      <c r="B157" s="298">
        <v>703.1352318091665</v>
      </c>
      <c r="C157" s="298">
        <f t="shared" si="9"/>
        <v>712.71744721736889</v>
      </c>
    </row>
    <row r="158" spans="1:3" s="293" customFormat="1" x14ac:dyDescent="0.25">
      <c r="A158" s="280" t="s">
        <v>152</v>
      </c>
      <c r="B158" s="298">
        <v>705.0000194935667</v>
      </c>
      <c r="C158" s="298">
        <f t="shared" si="9"/>
        <v>714.58223490176908</v>
      </c>
    </row>
    <row r="159" spans="1:3" s="293" customFormat="1" x14ac:dyDescent="0.25">
      <c r="A159" s="280" t="s">
        <v>153</v>
      </c>
      <c r="B159" s="298">
        <v>707.04699907816655</v>
      </c>
      <c r="C159" s="298">
        <f t="shared" si="9"/>
        <v>716.62921448636894</v>
      </c>
    </row>
    <row r="160" spans="1:3" s="293" customFormat="1" x14ac:dyDescent="0.25">
      <c r="A160" s="280" t="s">
        <v>154</v>
      </c>
      <c r="B160" s="298">
        <v>708.87963525076657</v>
      </c>
      <c r="C160" s="298">
        <f t="shared" si="9"/>
        <v>718.46185065896896</v>
      </c>
    </row>
    <row r="161" spans="1:3" s="293" customFormat="1" x14ac:dyDescent="0.25">
      <c r="A161" s="280" t="s">
        <v>155</v>
      </c>
      <c r="B161" s="298">
        <v>710.72298859396665</v>
      </c>
      <c r="C161" s="298">
        <f t="shared" si="9"/>
        <v>720.30520400216903</v>
      </c>
    </row>
    <row r="162" spans="1:3" s="293" customFormat="1" x14ac:dyDescent="0.25">
      <c r="A162" s="280" t="s">
        <v>156</v>
      </c>
      <c r="B162" s="298">
        <v>712.64136213136658</v>
      </c>
      <c r="C162" s="298">
        <f t="shared" si="9"/>
        <v>722.22357753956896</v>
      </c>
    </row>
    <row r="163" spans="1:3" s="293" customFormat="1" x14ac:dyDescent="0.25">
      <c r="A163" s="280" t="s">
        <v>157</v>
      </c>
      <c r="B163" s="298">
        <v>714.60260435116675</v>
      </c>
      <c r="C163" s="298">
        <f t="shared" si="9"/>
        <v>724.18481975936913</v>
      </c>
    </row>
    <row r="164" spans="1:3" s="293" customFormat="1" x14ac:dyDescent="0.25">
      <c r="A164" s="280" t="s">
        <v>158</v>
      </c>
      <c r="B164" s="298">
        <v>716.66030110636655</v>
      </c>
      <c r="C164" s="298">
        <f t="shared" si="9"/>
        <v>726.24251651456893</v>
      </c>
    </row>
    <row r="165" spans="1:3" s="293" customFormat="1" x14ac:dyDescent="0.25">
      <c r="A165" s="280" t="s">
        <v>159</v>
      </c>
      <c r="B165" s="298">
        <v>718.65369483796655</v>
      </c>
      <c r="C165" s="298">
        <f t="shared" si="9"/>
        <v>728.23591024616894</v>
      </c>
    </row>
    <row r="166" spans="1:3" s="293" customFormat="1" x14ac:dyDescent="0.25">
      <c r="A166" s="282"/>
      <c r="B166" s="298">
        <v>720.76497744616665</v>
      </c>
      <c r="C166" s="298">
        <f t="shared" si="9"/>
        <v>730.34719285436904</v>
      </c>
    </row>
    <row r="167" spans="1:3" s="293" customFormat="1" x14ac:dyDescent="0.25">
      <c r="A167" s="282"/>
      <c r="B167" s="299">
        <v>722.77980551896667</v>
      </c>
      <c r="C167" s="299">
        <f t="shared" si="9"/>
        <v>732.36202092716906</v>
      </c>
    </row>
    <row r="168" spans="1:3" s="297" customFormat="1" x14ac:dyDescent="0.25">
      <c r="A168" s="284"/>
      <c r="B168" s="87"/>
      <c r="C168" s="87"/>
    </row>
    <row r="169" spans="1:3" s="293" customFormat="1" x14ac:dyDescent="0.25">
      <c r="A169" s="282" t="s">
        <v>160</v>
      </c>
      <c r="B169" s="292">
        <v>57674.88550998881</v>
      </c>
      <c r="C169" s="292">
        <f t="shared" ref="C169:C179" si="10">IF(B169*C$2&lt;(C$3),B169+(C$3),B169*(1+C$2))</f>
        <v>58251.634365088699</v>
      </c>
    </row>
    <row r="170" spans="1:3" s="288" customFormat="1" x14ac:dyDescent="0.25">
      <c r="A170" s="280"/>
      <c r="B170" s="291">
        <v>59084.741008918216</v>
      </c>
      <c r="C170" s="291">
        <f t="shared" si="10"/>
        <v>59675.588419007399</v>
      </c>
    </row>
    <row r="171" spans="1:3" s="288" customFormat="1" x14ac:dyDescent="0.25">
      <c r="A171" s="280"/>
      <c r="B171" s="291">
        <v>60732.755365037301</v>
      </c>
      <c r="C171" s="291">
        <f t="shared" si="10"/>
        <v>61340.082918687673</v>
      </c>
    </row>
    <row r="172" spans="1:3" s="288" customFormat="1" x14ac:dyDescent="0.25">
      <c r="A172" s="280"/>
      <c r="B172" s="291">
        <v>62386.386675335394</v>
      </c>
      <c r="C172" s="291">
        <f t="shared" si="10"/>
        <v>63010.250542088746</v>
      </c>
    </row>
    <row r="173" spans="1:3" s="288" customFormat="1" x14ac:dyDescent="0.25">
      <c r="A173" s="280"/>
      <c r="B173" s="291">
        <v>64042.264767305067</v>
      </c>
      <c r="C173" s="291">
        <f t="shared" si="10"/>
        <v>64682.687414978122</v>
      </c>
    </row>
    <row r="174" spans="1:3" s="288" customFormat="1" x14ac:dyDescent="0.25">
      <c r="A174" s="280"/>
      <c r="B174" s="291">
        <v>65516.153543875102</v>
      </c>
      <c r="C174" s="291">
        <f t="shared" si="10"/>
        <v>66171.315079313848</v>
      </c>
    </row>
    <row r="175" spans="1:3" s="288" customFormat="1" x14ac:dyDescent="0.25">
      <c r="A175" s="280"/>
      <c r="B175" s="291">
        <v>67028.237608862328</v>
      </c>
      <c r="C175" s="291">
        <f t="shared" si="10"/>
        <v>67698.519984950952</v>
      </c>
    </row>
    <row r="176" spans="1:3" s="288" customFormat="1" x14ac:dyDescent="0.25">
      <c r="A176" s="280"/>
      <c r="B176" s="291">
        <v>68494.262649581768</v>
      </c>
      <c r="C176" s="291">
        <f t="shared" si="10"/>
        <v>69179.205276077584</v>
      </c>
    </row>
    <row r="177" spans="1:3" s="288" customFormat="1" x14ac:dyDescent="0.25">
      <c r="A177" s="280"/>
      <c r="B177" s="291">
        <v>69953.547345286395</v>
      </c>
      <c r="C177" s="291">
        <f t="shared" si="10"/>
        <v>70653.082818739262</v>
      </c>
    </row>
    <row r="178" spans="1:3" s="288" customFormat="1" x14ac:dyDescent="0.25">
      <c r="A178" s="280" t="s">
        <v>62</v>
      </c>
      <c r="B178" s="291">
        <v>72460.955690792704</v>
      </c>
      <c r="C178" s="291">
        <f t="shared" si="10"/>
        <v>73185.565247700637</v>
      </c>
    </row>
    <row r="179" spans="1:3" s="293" customFormat="1" x14ac:dyDescent="0.25">
      <c r="A179" s="282" t="s">
        <v>63</v>
      </c>
      <c r="B179" s="292">
        <v>74978.474553821259</v>
      </c>
      <c r="C179" s="292">
        <f t="shared" si="10"/>
        <v>75728.259299359474</v>
      </c>
    </row>
    <row r="180" spans="1:3" s="293" customFormat="1" x14ac:dyDescent="0.25">
      <c r="A180" s="282"/>
      <c r="B180" s="292"/>
      <c r="C180" s="292"/>
    </row>
    <row r="181" spans="1:3" s="293" customFormat="1" x14ac:dyDescent="0.25">
      <c r="A181" s="282" t="s">
        <v>160</v>
      </c>
      <c r="B181" s="292">
        <v>52098.465313416753</v>
      </c>
      <c r="C181" s="292">
        <f t="shared" ref="C181:C193" si="11">IF(B181*C$2&lt;(C$3),B181+(C$3),B181*(1+C$2))</f>
        <v>52619.449966550921</v>
      </c>
    </row>
    <row r="182" spans="1:3" s="293" customFormat="1" x14ac:dyDescent="0.25">
      <c r="A182" s="282" t="s">
        <v>325</v>
      </c>
      <c r="B182" s="291">
        <v>54801.251752011573</v>
      </c>
      <c r="C182" s="291">
        <f t="shared" si="11"/>
        <v>55349.26426953169</v>
      </c>
    </row>
    <row r="183" spans="1:3" s="293" customFormat="1" x14ac:dyDescent="0.25">
      <c r="A183" s="282"/>
      <c r="B183" s="291">
        <v>57674.88550998881</v>
      </c>
      <c r="C183" s="291">
        <f t="shared" si="11"/>
        <v>58251.634365088699</v>
      </c>
    </row>
    <row r="184" spans="1:3" s="293" customFormat="1" x14ac:dyDescent="0.25">
      <c r="A184" s="282"/>
      <c r="B184" s="291">
        <v>59084.741008918216</v>
      </c>
      <c r="C184" s="291">
        <f t="shared" si="11"/>
        <v>59675.588419007399</v>
      </c>
    </row>
    <row r="185" spans="1:3" s="293" customFormat="1" x14ac:dyDescent="0.25">
      <c r="A185" s="282"/>
      <c r="B185" s="291">
        <v>60732.755365037301</v>
      </c>
      <c r="C185" s="291">
        <f t="shared" si="11"/>
        <v>61340.082918687673</v>
      </c>
    </row>
    <row r="186" spans="1:3" s="293" customFormat="1" x14ac:dyDescent="0.25">
      <c r="A186" s="282"/>
      <c r="B186" s="291">
        <v>62386.386675335394</v>
      </c>
      <c r="C186" s="291">
        <f t="shared" si="11"/>
        <v>63010.250542088746</v>
      </c>
    </row>
    <row r="187" spans="1:3" s="293" customFormat="1" x14ac:dyDescent="0.25">
      <c r="A187" s="282"/>
      <c r="B187" s="291">
        <v>64042.264767305067</v>
      </c>
      <c r="C187" s="291">
        <f t="shared" si="11"/>
        <v>64682.687414978122</v>
      </c>
    </row>
    <row r="188" spans="1:3" s="293" customFormat="1" x14ac:dyDescent="0.25">
      <c r="A188" s="282"/>
      <c r="B188" s="291">
        <v>65516.153543875102</v>
      </c>
      <c r="C188" s="291">
        <f t="shared" si="11"/>
        <v>66171.315079313848</v>
      </c>
    </row>
    <row r="189" spans="1:3" s="293" customFormat="1" x14ac:dyDescent="0.25">
      <c r="A189" s="282"/>
      <c r="B189" s="291">
        <v>67028.237608862328</v>
      </c>
      <c r="C189" s="291">
        <f t="shared" si="11"/>
        <v>67698.519984950952</v>
      </c>
    </row>
    <row r="190" spans="1:3" s="293" customFormat="1" x14ac:dyDescent="0.25">
      <c r="A190" s="282"/>
      <c r="B190" s="291">
        <v>68494.262649581768</v>
      </c>
      <c r="C190" s="291">
        <f t="shared" si="11"/>
        <v>69179.205276077584</v>
      </c>
    </row>
    <row r="191" spans="1:3" s="293" customFormat="1" x14ac:dyDescent="0.25">
      <c r="A191" s="282"/>
      <c r="B191" s="291">
        <v>69953.547345286395</v>
      </c>
      <c r="C191" s="291">
        <f t="shared" si="11"/>
        <v>70653.082818739262</v>
      </c>
    </row>
    <row r="192" spans="1:3" s="293" customFormat="1" x14ac:dyDescent="0.25">
      <c r="A192" s="280" t="s">
        <v>62</v>
      </c>
      <c r="B192" s="291">
        <v>72460.955690792704</v>
      </c>
      <c r="C192" s="291">
        <f t="shared" si="11"/>
        <v>73185.565247700637</v>
      </c>
    </row>
    <row r="193" spans="1:3" s="293" customFormat="1" x14ac:dyDescent="0.25">
      <c r="A193" s="282" t="s">
        <v>63</v>
      </c>
      <c r="B193" s="292">
        <v>74978.474553821259</v>
      </c>
      <c r="C193" s="292">
        <f t="shared" si="11"/>
        <v>75728.259299359474</v>
      </c>
    </row>
    <row r="194" spans="1:3" s="297" customFormat="1" x14ac:dyDescent="0.25">
      <c r="A194" s="284"/>
      <c r="B194" s="296"/>
      <c r="C194" s="296"/>
    </row>
    <row r="195" spans="1:3" s="293" customFormat="1" x14ac:dyDescent="0.25">
      <c r="A195" s="282" t="s">
        <v>161</v>
      </c>
      <c r="B195" s="292">
        <v>45671.924278080005</v>
      </c>
      <c r="C195" s="292">
        <f t="shared" ref="C195:C202" si="12">IF(B195*C$2&lt;(C$3),B195+(C$3),B195*(1+C$2))</f>
        <v>46171.924278080005</v>
      </c>
    </row>
    <row r="196" spans="1:3" s="288" customFormat="1" x14ac:dyDescent="0.25">
      <c r="A196" s="280"/>
      <c r="B196" s="291">
        <v>47098.379684940002</v>
      </c>
      <c r="C196" s="291">
        <f t="shared" si="12"/>
        <v>47598.379684940002</v>
      </c>
    </row>
    <row r="197" spans="1:3" s="288" customFormat="1" x14ac:dyDescent="0.25">
      <c r="A197" s="280"/>
      <c r="B197" s="291">
        <v>48551.628018300005</v>
      </c>
      <c r="C197" s="291">
        <f t="shared" si="12"/>
        <v>49051.628018300005</v>
      </c>
    </row>
    <row r="198" spans="1:3" s="288" customFormat="1" x14ac:dyDescent="0.25">
      <c r="A198" s="280"/>
      <c r="B198" s="291">
        <v>50005.948068720012</v>
      </c>
      <c r="C198" s="291">
        <f t="shared" si="12"/>
        <v>50506.007549407215</v>
      </c>
    </row>
    <row r="199" spans="1:3" s="288" customFormat="1" x14ac:dyDescent="0.25">
      <c r="A199" s="280"/>
      <c r="B199" s="291">
        <v>51460.268119140004</v>
      </c>
      <c r="C199" s="291">
        <f t="shared" si="12"/>
        <v>51974.870800331402</v>
      </c>
    </row>
    <row r="200" spans="1:3" s="288" customFormat="1" x14ac:dyDescent="0.25">
      <c r="A200" s="280"/>
      <c r="B200" s="291">
        <v>52948.002329337956</v>
      </c>
      <c r="C200" s="291">
        <f t="shared" si="12"/>
        <v>53477.482352631334</v>
      </c>
    </row>
    <row r="201" spans="1:3" s="288" customFormat="1" x14ac:dyDescent="0.25">
      <c r="A201" s="280"/>
      <c r="B201" s="291">
        <v>55456.188609283163</v>
      </c>
      <c r="C201" s="291">
        <f t="shared" si="12"/>
        <v>56010.750495375993</v>
      </c>
    </row>
    <row r="202" spans="1:3" s="288" customFormat="1" x14ac:dyDescent="0.25">
      <c r="A202" s="280"/>
      <c r="B202" s="291">
        <v>57587.261024796389</v>
      </c>
      <c r="C202" s="291">
        <f t="shared" si="12"/>
        <v>58163.133635044353</v>
      </c>
    </row>
    <row r="203" spans="1:3" s="293" customFormat="1" x14ac:dyDescent="0.25">
      <c r="A203" s="282"/>
      <c r="B203" s="41"/>
      <c r="C203" s="41"/>
    </row>
    <row r="204" spans="1:3" s="293" customFormat="1" x14ac:dyDescent="0.25">
      <c r="A204" s="282" t="s">
        <v>161</v>
      </c>
      <c r="B204" s="292">
        <v>41512.590368220008</v>
      </c>
      <c r="C204" s="292">
        <f t="shared" ref="C204:C213" si="13">IF(B204*C$2&lt;(C$3),B204+(C$3),B204*(1+C$2))</f>
        <v>42012.590368220008</v>
      </c>
    </row>
    <row r="205" spans="1:3" s="293" customFormat="1" x14ac:dyDescent="0.25">
      <c r="A205" s="282" t="s">
        <v>325</v>
      </c>
      <c r="B205" s="291">
        <v>44105.073936360008</v>
      </c>
      <c r="C205" s="291">
        <f t="shared" si="13"/>
        <v>44605.073936360008</v>
      </c>
    </row>
    <row r="206" spans="1:3" s="293" customFormat="1" x14ac:dyDescent="0.25">
      <c r="A206" s="282"/>
      <c r="B206" s="291">
        <v>45671.924278080005</v>
      </c>
      <c r="C206" s="291">
        <f t="shared" si="13"/>
        <v>46171.924278080005</v>
      </c>
    </row>
    <row r="207" spans="1:3" s="293" customFormat="1" x14ac:dyDescent="0.25">
      <c r="A207" s="282"/>
      <c r="B207" s="291">
        <v>47098.379684940002</v>
      </c>
      <c r="C207" s="291">
        <f t="shared" si="13"/>
        <v>47598.379684940002</v>
      </c>
    </row>
    <row r="208" spans="1:3" s="293" customFormat="1" x14ac:dyDescent="0.25">
      <c r="A208" s="282"/>
      <c r="B208" s="291">
        <v>48551.628018300005</v>
      </c>
      <c r="C208" s="291">
        <f t="shared" si="13"/>
        <v>49051.628018300005</v>
      </c>
    </row>
    <row r="209" spans="1:3" s="293" customFormat="1" x14ac:dyDescent="0.25">
      <c r="A209" s="282"/>
      <c r="B209" s="291">
        <v>50005.948068720012</v>
      </c>
      <c r="C209" s="291">
        <f t="shared" si="13"/>
        <v>50506.007549407215</v>
      </c>
    </row>
    <row r="210" spans="1:3" s="293" customFormat="1" x14ac:dyDescent="0.25">
      <c r="A210" s="282"/>
      <c r="B210" s="291">
        <v>51460.268119140004</v>
      </c>
      <c r="C210" s="291">
        <f t="shared" si="13"/>
        <v>51974.870800331402</v>
      </c>
    </row>
    <row r="211" spans="1:3" s="293" customFormat="1" x14ac:dyDescent="0.25">
      <c r="A211" s="282"/>
      <c r="B211" s="291">
        <v>52948.002329337956</v>
      </c>
      <c r="C211" s="291">
        <f t="shared" si="13"/>
        <v>53477.482352631334</v>
      </c>
    </row>
    <row r="212" spans="1:3" s="293" customFormat="1" x14ac:dyDescent="0.25">
      <c r="A212" s="282"/>
      <c r="B212" s="291">
        <v>55456.188609283163</v>
      </c>
      <c r="C212" s="291">
        <f t="shared" si="13"/>
        <v>56010.750495375993</v>
      </c>
    </row>
    <row r="213" spans="1:3" s="293" customFormat="1" x14ac:dyDescent="0.25">
      <c r="A213" s="282"/>
      <c r="B213" s="292">
        <v>57587.261024796389</v>
      </c>
      <c r="C213" s="292">
        <f t="shared" si="13"/>
        <v>58163.133635044353</v>
      </c>
    </row>
    <row r="214" spans="1:3" s="297" customFormat="1" x14ac:dyDescent="0.25">
      <c r="A214" s="284"/>
      <c r="B214" s="87"/>
      <c r="C214" s="87"/>
    </row>
    <row r="215" spans="1:3" s="293" customFormat="1" x14ac:dyDescent="0.25">
      <c r="A215" s="282" t="s">
        <v>162</v>
      </c>
      <c r="B215" s="292">
        <v>53141.536988178792</v>
      </c>
      <c r="C215" s="292">
        <f t="shared" ref="C215:C223" si="14">IF(B215*C$2&lt;(C$3),B215+(C$3),B215*(1+C$2))</f>
        <v>53672.952358060582</v>
      </c>
    </row>
    <row r="216" spans="1:3" s="288" customFormat="1" x14ac:dyDescent="0.25">
      <c r="A216" s="280"/>
      <c r="B216" s="291">
        <v>54740.588646878357</v>
      </c>
      <c r="C216" s="291">
        <f t="shared" si="14"/>
        <v>55287.994533347141</v>
      </c>
    </row>
    <row r="217" spans="1:3" s="288" customFormat="1" x14ac:dyDescent="0.25">
      <c r="A217" s="280"/>
      <c r="B217" s="291">
        <v>56340.297197058026</v>
      </c>
      <c r="C217" s="291">
        <f t="shared" si="14"/>
        <v>56903.700169028605</v>
      </c>
    </row>
    <row r="218" spans="1:3" s="288" customFormat="1" x14ac:dyDescent="0.25">
      <c r="A218" s="280"/>
      <c r="B218" s="291">
        <v>57922.031493864888</v>
      </c>
      <c r="C218" s="291">
        <f t="shared" si="14"/>
        <v>58501.251808803536</v>
      </c>
    </row>
    <row r="219" spans="1:3" s="288" customFormat="1" x14ac:dyDescent="0.25">
      <c r="A219" s="280"/>
      <c r="B219" s="291">
        <v>59521.740044044556</v>
      </c>
      <c r="C219" s="291">
        <f t="shared" si="14"/>
        <v>60116.957444485</v>
      </c>
    </row>
    <row r="220" spans="1:3" s="288" customFormat="1" x14ac:dyDescent="0.25">
      <c r="A220" s="280"/>
      <c r="B220" s="291">
        <v>61105.72112252302</v>
      </c>
      <c r="C220" s="291">
        <f t="shared" si="14"/>
        <v>61716.778333748254</v>
      </c>
    </row>
    <row r="221" spans="1:3" s="288" customFormat="1" x14ac:dyDescent="0.25">
      <c r="A221" s="280"/>
      <c r="B221" s="291">
        <v>63737.825850803172</v>
      </c>
      <c r="C221" s="291">
        <f t="shared" si="14"/>
        <v>64375.204109311206</v>
      </c>
    </row>
    <row r="222" spans="1:3" s="288" customFormat="1" x14ac:dyDescent="0.25">
      <c r="A222" s="280"/>
      <c r="B222" s="291">
        <v>66141.882239415892</v>
      </c>
      <c r="C222" s="291">
        <f t="shared" si="14"/>
        <v>66803.301061810052</v>
      </c>
    </row>
    <row r="223" spans="1:3" s="293" customFormat="1" x14ac:dyDescent="0.25">
      <c r="A223" s="282"/>
      <c r="B223" s="292">
        <v>68609.971905669197</v>
      </c>
      <c r="C223" s="292">
        <f t="shared" si="14"/>
        <v>69296.071624725897</v>
      </c>
    </row>
    <row r="224" spans="1:3" s="293" customFormat="1" x14ac:dyDescent="0.25">
      <c r="A224" s="282"/>
      <c r="B224" s="292"/>
      <c r="C224" s="292"/>
    </row>
    <row r="225" spans="1:3" s="295" customFormat="1" x14ac:dyDescent="0.25">
      <c r="A225" s="283" t="s">
        <v>163</v>
      </c>
      <c r="B225" s="294">
        <v>63041.32353260697</v>
      </c>
      <c r="C225" s="294">
        <f t="shared" ref="C225:C233" si="15">IF(B225*C$2&lt;(C$3),B225+(C$3),B225*(1+C$2))</f>
        <v>63671.736767933042</v>
      </c>
    </row>
    <row r="226" spans="1:3" s="288" customFormat="1" x14ac:dyDescent="0.25">
      <c r="A226" s="280"/>
      <c r="B226" s="291">
        <v>74246.023728879445</v>
      </c>
      <c r="C226" s="291">
        <f t="shared" si="15"/>
        <v>74988.483966168234</v>
      </c>
    </row>
    <row r="227" spans="1:3" s="288" customFormat="1" x14ac:dyDescent="0.25">
      <c r="A227" s="280"/>
      <c r="B227" s="291">
        <v>78226.197460119976</v>
      </c>
      <c r="C227" s="291">
        <f t="shared" si="15"/>
        <v>79008.459434721182</v>
      </c>
    </row>
    <row r="228" spans="1:3" s="288" customFormat="1" x14ac:dyDescent="0.25">
      <c r="A228" s="280"/>
      <c r="B228" s="291">
        <v>80979.628398666609</v>
      </c>
      <c r="C228" s="291">
        <f t="shared" si="15"/>
        <v>81789.424682653276</v>
      </c>
    </row>
    <row r="229" spans="1:3" s="288" customFormat="1" x14ac:dyDescent="0.25">
      <c r="A229" s="280"/>
      <c r="B229" s="291">
        <v>85015.971671697174</v>
      </c>
      <c r="C229" s="291">
        <f t="shared" si="15"/>
        <v>85866.131388414142</v>
      </c>
    </row>
    <row r="230" spans="1:3" s="288" customFormat="1" x14ac:dyDescent="0.25">
      <c r="A230" s="280"/>
      <c r="B230" s="291">
        <v>89051.191553891971</v>
      </c>
      <c r="C230" s="291">
        <f t="shared" si="15"/>
        <v>89941.703469430897</v>
      </c>
    </row>
    <row r="231" spans="1:3" s="288" customFormat="1" x14ac:dyDescent="0.25">
      <c r="A231" s="280"/>
      <c r="B231" s="291">
        <v>93074.054136892926</v>
      </c>
      <c r="C231" s="291">
        <f t="shared" si="15"/>
        <v>94004.794678261853</v>
      </c>
    </row>
    <row r="232" spans="1:3" s="288" customFormat="1" x14ac:dyDescent="0.25">
      <c r="A232" s="280"/>
      <c r="B232" s="291">
        <v>97094.669938222316</v>
      </c>
      <c r="C232" s="291">
        <f t="shared" si="15"/>
        <v>98065.616637604544</v>
      </c>
    </row>
    <row r="233" spans="1:3" s="293" customFormat="1" x14ac:dyDescent="0.25">
      <c r="A233" s="282"/>
      <c r="B233" s="292">
        <v>101116.40913038747</v>
      </c>
      <c r="C233" s="292">
        <f t="shared" si="15"/>
        <v>102127.57322169135</v>
      </c>
    </row>
    <row r="234" spans="1:3" s="293" customFormat="1" x14ac:dyDescent="0.25">
      <c r="A234" s="282"/>
      <c r="B234" s="292"/>
      <c r="C234" s="292"/>
    </row>
    <row r="235" spans="1:3" s="295" customFormat="1" x14ac:dyDescent="0.25">
      <c r="A235" s="286" t="s">
        <v>164</v>
      </c>
      <c r="B235" s="300">
        <v>84796.910458716127</v>
      </c>
      <c r="C235" s="300">
        <f t="shared" ref="C235:C243" si="16">IF(B235*C$2&lt;(C$3),B235+(C$3),B235*(1+C$2))</f>
        <v>85644.879563303286</v>
      </c>
    </row>
    <row r="236" spans="1:3" s="288" customFormat="1" x14ac:dyDescent="0.25">
      <c r="A236" s="287"/>
      <c r="B236" s="301">
        <v>87771.649391915387</v>
      </c>
      <c r="C236" s="301">
        <f t="shared" si="16"/>
        <v>88649.365885834544</v>
      </c>
    </row>
    <row r="237" spans="1:3" s="288" customFormat="1" x14ac:dyDescent="0.25">
      <c r="A237" s="287"/>
      <c r="B237" s="301">
        <v>90745.264934278865</v>
      </c>
      <c r="C237" s="301">
        <f t="shared" si="16"/>
        <v>91652.717583621648</v>
      </c>
    </row>
    <row r="238" spans="1:3" s="288" customFormat="1" x14ac:dyDescent="0.25">
      <c r="A238" s="287"/>
      <c r="B238" s="301">
        <v>93724.497430821328</v>
      </c>
      <c r="C238" s="301">
        <f t="shared" si="16"/>
        <v>94661.742405129538</v>
      </c>
    </row>
    <row r="239" spans="1:3" s="288" customFormat="1" x14ac:dyDescent="0.25">
      <c r="A239" s="287"/>
      <c r="B239" s="301">
        <v>96704.853318199588</v>
      </c>
      <c r="C239" s="301">
        <f t="shared" si="16"/>
        <v>97671.901851381583</v>
      </c>
    </row>
    <row r="240" spans="1:3" s="288" customFormat="1" x14ac:dyDescent="0.25">
      <c r="A240" s="287"/>
      <c r="B240" s="301">
        <v>99677.345469727239</v>
      </c>
      <c r="C240" s="301">
        <f t="shared" si="16"/>
        <v>100674.11892442452</v>
      </c>
    </row>
    <row r="241" spans="1:3" s="288" customFormat="1" x14ac:dyDescent="0.25">
      <c r="A241" s="280"/>
      <c r="B241" s="301">
        <v>102883.50291510139</v>
      </c>
      <c r="C241" s="301">
        <f t="shared" si="16"/>
        <v>103912.3379442524</v>
      </c>
    </row>
    <row r="242" spans="1:3" s="288" customFormat="1" x14ac:dyDescent="0.25">
      <c r="A242" s="280"/>
      <c r="B242" s="301">
        <v>105881.83305585246</v>
      </c>
      <c r="C242" s="301">
        <f t="shared" si="16"/>
        <v>106940.65138641099</v>
      </c>
    </row>
    <row r="243" spans="1:3" s="293" customFormat="1" x14ac:dyDescent="0.25">
      <c r="A243" s="282"/>
      <c r="B243" s="53">
        <v>109061.0291211674</v>
      </c>
      <c r="C243" s="53">
        <f t="shared" si="16"/>
        <v>110151.63941237908</v>
      </c>
    </row>
    <row r="244" spans="1:3" s="293" customFormat="1" x14ac:dyDescent="0.25">
      <c r="A244" s="282"/>
      <c r="B244" s="53"/>
      <c r="C244" s="53"/>
    </row>
    <row r="245" spans="1:3" s="295" customFormat="1" x14ac:dyDescent="0.25">
      <c r="A245" s="283" t="s">
        <v>41</v>
      </c>
      <c r="B245" s="294">
        <v>78302.588036954417</v>
      </c>
      <c r="C245" s="294">
        <f t="shared" ref="C245:C252" si="17">IF(B245*C$2&lt;(C$3),B245+(C$3),B245*(1+C$2))</f>
        <v>79085.613917323964</v>
      </c>
    </row>
    <row r="246" spans="1:3" s="288" customFormat="1" x14ac:dyDescent="0.25">
      <c r="A246" s="280"/>
      <c r="B246" s="291">
        <v>81185.20892161809</v>
      </c>
      <c r="C246" s="291">
        <f t="shared" si="17"/>
        <v>81997.061010834266</v>
      </c>
    </row>
    <row r="247" spans="1:3" s="288" customFormat="1" x14ac:dyDescent="0.25">
      <c r="A247" s="280"/>
      <c r="B247" s="291">
        <v>84109.395267206317</v>
      </c>
      <c r="C247" s="291">
        <f t="shared" si="17"/>
        <v>84950.489219878378</v>
      </c>
    </row>
    <row r="248" spans="1:3" s="288" customFormat="1" x14ac:dyDescent="0.25">
      <c r="A248" s="280"/>
      <c r="B248" s="291">
        <v>87043.692130316762</v>
      </c>
      <c r="C248" s="291">
        <f t="shared" si="17"/>
        <v>87914.129051619937</v>
      </c>
    </row>
    <row r="249" spans="1:3" s="288" customFormat="1" x14ac:dyDescent="0.25">
      <c r="A249" s="280"/>
      <c r="B249" s="291">
        <v>89972.372039248206</v>
      </c>
      <c r="C249" s="291">
        <f t="shared" si="17"/>
        <v>90872.095759640695</v>
      </c>
    </row>
    <row r="250" spans="1:3" s="288" customFormat="1" x14ac:dyDescent="0.25">
      <c r="A250" s="280"/>
      <c r="B250" s="291">
        <v>91660.828465456128</v>
      </c>
      <c r="C250" s="291">
        <f t="shared" si="17"/>
        <v>92577.43675011069</v>
      </c>
    </row>
    <row r="251" spans="1:3" s="288" customFormat="1" x14ac:dyDescent="0.25">
      <c r="A251" s="280" t="s">
        <v>132</v>
      </c>
      <c r="B251" s="291">
        <v>94617.59314528259</v>
      </c>
      <c r="C251" s="291">
        <f t="shared" si="17"/>
        <v>95563.769076735422</v>
      </c>
    </row>
    <row r="252" spans="1:3" s="293" customFormat="1" x14ac:dyDescent="0.25">
      <c r="A252" s="282" t="s">
        <v>132</v>
      </c>
      <c r="B252" s="292">
        <v>97583.344951795443</v>
      </c>
      <c r="C252" s="292">
        <f t="shared" si="17"/>
        <v>98559.178401313402</v>
      </c>
    </row>
    <row r="253" spans="1:3" s="293" customFormat="1" x14ac:dyDescent="0.25">
      <c r="A253" s="282"/>
      <c r="B253" s="292"/>
      <c r="C253" s="292"/>
    </row>
    <row r="254" spans="1:3" s="295" customFormat="1" x14ac:dyDescent="0.25">
      <c r="A254" s="283" t="s">
        <v>165</v>
      </c>
      <c r="B254" s="294">
        <v>57674.88550998881</v>
      </c>
      <c r="C254" s="294">
        <f t="shared" ref="C254:C264" si="18">IF(B254*C$2&lt;(C$3),B254+(C$3),B254*(1+C$2))</f>
        <v>58251.634365088699</v>
      </c>
    </row>
    <row r="255" spans="1:3" s="288" customFormat="1" x14ac:dyDescent="0.25">
      <c r="A255" s="280"/>
      <c r="B255" s="291">
        <v>59084.741008918216</v>
      </c>
      <c r="C255" s="291">
        <f t="shared" si="18"/>
        <v>59675.588419007399</v>
      </c>
    </row>
    <row r="256" spans="1:3" s="288" customFormat="1" x14ac:dyDescent="0.25">
      <c r="A256" s="280"/>
      <c r="B256" s="291">
        <v>60732.755365037301</v>
      </c>
      <c r="C256" s="291">
        <f t="shared" si="18"/>
        <v>61340.082918687673</v>
      </c>
    </row>
    <row r="257" spans="1:3" s="288" customFormat="1" x14ac:dyDescent="0.25">
      <c r="A257" s="280"/>
      <c r="B257" s="291">
        <v>62386.386675335394</v>
      </c>
      <c r="C257" s="291">
        <f t="shared" si="18"/>
        <v>63010.250542088746</v>
      </c>
    </row>
    <row r="258" spans="1:3" s="288" customFormat="1" x14ac:dyDescent="0.25">
      <c r="A258" s="280"/>
      <c r="B258" s="291">
        <v>64042.264767305067</v>
      </c>
      <c r="C258" s="291">
        <f t="shared" si="18"/>
        <v>64682.687414978122</v>
      </c>
    </row>
    <row r="259" spans="1:3" s="288" customFormat="1" x14ac:dyDescent="0.25">
      <c r="A259" s="280"/>
      <c r="B259" s="291">
        <v>65521.770498054102</v>
      </c>
      <c r="C259" s="291">
        <f t="shared" si="18"/>
        <v>66176.988203034649</v>
      </c>
    </row>
    <row r="260" spans="1:3" s="288" customFormat="1" x14ac:dyDescent="0.25">
      <c r="A260" s="280"/>
      <c r="B260" s="291">
        <v>67028.237608862328</v>
      </c>
      <c r="C260" s="291">
        <f t="shared" si="18"/>
        <v>67698.519984950952</v>
      </c>
    </row>
    <row r="261" spans="1:3" s="288" customFormat="1" x14ac:dyDescent="0.25">
      <c r="A261" s="280"/>
      <c r="B261" s="291">
        <v>68494.262649581768</v>
      </c>
      <c r="C261" s="291">
        <f t="shared" si="18"/>
        <v>69179.205276077584</v>
      </c>
    </row>
    <row r="262" spans="1:3" s="288" customFormat="1" x14ac:dyDescent="0.25">
      <c r="A262" s="280"/>
      <c r="B262" s="291">
        <v>69953.547345286395</v>
      </c>
      <c r="C262" s="291">
        <f t="shared" si="18"/>
        <v>70653.082818739262</v>
      </c>
    </row>
    <row r="263" spans="1:3" s="288" customFormat="1" x14ac:dyDescent="0.25">
      <c r="A263" s="280" t="s">
        <v>62</v>
      </c>
      <c r="B263" s="291">
        <v>72460.955690792704</v>
      </c>
      <c r="C263" s="291">
        <f t="shared" si="18"/>
        <v>73185.565247700637</v>
      </c>
    </row>
    <row r="264" spans="1:3" s="293" customFormat="1" x14ac:dyDescent="0.25">
      <c r="A264" s="282" t="s">
        <v>63</v>
      </c>
      <c r="B264" s="292">
        <v>74978.474553821259</v>
      </c>
      <c r="C264" s="292">
        <f t="shared" si="18"/>
        <v>75728.259299359474</v>
      </c>
    </row>
    <row r="265" spans="1:3" s="293" customFormat="1" x14ac:dyDescent="0.25">
      <c r="A265" s="282"/>
      <c r="B265" s="292"/>
      <c r="C265" s="292"/>
    </row>
    <row r="266" spans="1:3" s="295" customFormat="1" x14ac:dyDescent="0.25">
      <c r="A266" s="283" t="s">
        <v>166</v>
      </c>
      <c r="B266" s="302"/>
      <c r="C266" s="302"/>
    </row>
    <row r="267" spans="1:3" s="288" customFormat="1" x14ac:dyDescent="0.25">
      <c r="A267" s="280" t="s">
        <v>167</v>
      </c>
      <c r="B267" s="298">
        <v>835.73878364296661</v>
      </c>
      <c r="C267" s="298">
        <f t="shared" ref="C267:C275" si="19">IF(B267*C$2&lt;(C$3/52.18),B267+(C$3/52.18),B267*(1+C$2))</f>
        <v>845.320999051169</v>
      </c>
    </row>
    <row r="268" spans="1:3" s="288" customFormat="1" x14ac:dyDescent="0.25">
      <c r="A268" s="280" t="s">
        <v>168</v>
      </c>
      <c r="B268" s="298">
        <v>841.19382347836665</v>
      </c>
      <c r="C268" s="298">
        <f t="shared" si="19"/>
        <v>850.77603888656904</v>
      </c>
    </row>
    <row r="269" spans="1:3" s="288" customFormat="1" x14ac:dyDescent="0.25">
      <c r="A269" s="280" t="s">
        <v>169</v>
      </c>
      <c r="B269" s="298">
        <v>846.6702976549667</v>
      </c>
      <c r="C269" s="298">
        <f t="shared" si="19"/>
        <v>856.25251306316909</v>
      </c>
    </row>
    <row r="270" spans="1:3" s="288" customFormat="1" x14ac:dyDescent="0.25">
      <c r="A270" s="280" t="s">
        <v>170</v>
      </c>
      <c r="B270" s="298">
        <v>852.15748900216659</v>
      </c>
      <c r="C270" s="298">
        <f t="shared" si="19"/>
        <v>861.73970441036897</v>
      </c>
    </row>
    <row r="271" spans="1:3" s="288" customFormat="1" x14ac:dyDescent="0.25">
      <c r="A271" s="280" t="s">
        <v>171</v>
      </c>
      <c r="B271" s="298">
        <v>857.62324600816657</v>
      </c>
      <c r="C271" s="298">
        <f t="shared" si="19"/>
        <v>867.20546141636896</v>
      </c>
    </row>
    <row r="272" spans="1:3" s="288" customFormat="1" x14ac:dyDescent="0.25">
      <c r="A272" s="280" t="s">
        <v>172</v>
      </c>
      <c r="B272" s="298">
        <v>863.11043735536646</v>
      </c>
      <c r="C272" s="298">
        <f t="shared" si="19"/>
        <v>872.69265276356884</v>
      </c>
    </row>
    <row r="273" spans="1:3" s="288" customFormat="1" x14ac:dyDescent="0.25">
      <c r="A273" s="280" t="s">
        <v>173</v>
      </c>
      <c r="B273" s="298">
        <v>868.59762870256645</v>
      </c>
      <c r="C273" s="298">
        <f t="shared" si="19"/>
        <v>878.17984411076884</v>
      </c>
    </row>
    <row r="274" spans="1:3" s="288" customFormat="1" x14ac:dyDescent="0.25">
      <c r="A274" s="280" t="s">
        <v>174</v>
      </c>
      <c r="B274" s="298">
        <v>874.0741028791665</v>
      </c>
      <c r="C274" s="298">
        <f t="shared" si="19"/>
        <v>883.65631828736889</v>
      </c>
    </row>
    <row r="275" spans="1:3" s="288" customFormat="1" x14ac:dyDescent="0.25">
      <c r="A275" s="280" t="s">
        <v>175</v>
      </c>
      <c r="B275" s="298">
        <v>879.55057705576667</v>
      </c>
      <c r="C275" s="298">
        <f t="shared" si="19"/>
        <v>889.13279246396905</v>
      </c>
    </row>
    <row r="276" spans="1:3" s="297" customFormat="1" x14ac:dyDescent="0.25">
      <c r="A276" s="284"/>
      <c r="B276" s="313"/>
      <c r="C276" s="313"/>
    </row>
    <row r="277" spans="1:3" s="288" customFormat="1" x14ac:dyDescent="0.25">
      <c r="A277" s="280"/>
      <c r="B277" s="33"/>
      <c r="C277" s="33"/>
    </row>
    <row r="278" spans="1:3" s="280" customFormat="1" ht="28.5" customHeight="1" x14ac:dyDescent="0.25"/>
    <row r="279" spans="1:3" s="280" customFormat="1" x14ac:dyDescent="0.25"/>
    <row r="280" spans="1:3" s="280" customFormat="1" ht="38.25" customHeight="1" x14ac:dyDescent="0.25"/>
    <row r="284" spans="1:3" x14ac:dyDescent="0.25">
      <c r="B284" s="156"/>
      <c r="C284" s="156"/>
    </row>
    <row r="285" spans="1:3" x14ac:dyDescent="0.25">
      <c r="B285" s="196"/>
      <c r="C285" s="196"/>
    </row>
    <row r="286" spans="1:3" x14ac:dyDescent="0.25">
      <c r="B286" s="196"/>
      <c r="C286" s="196"/>
    </row>
    <row r="287" spans="1:3" x14ac:dyDescent="0.25">
      <c r="B287" s="196"/>
      <c r="C287" s="196"/>
    </row>
    <row r="288" spans="1:3" x14ac:dyDescent="0.25">
      <c r="B288" s="196"/>
      <c r="C288" s="196"/>
    </row>
    <row r="289" spans="1:3" x14ac:dyDescent="0.25">
      <c r="B289" s="303"/>
      <c r="C289" s="303"/>
    </row>
    <row r="290" spans="1:3" x14ac:dyDescent="0.25">
      <c r="B290" s="303"/>
      <c r="C290" s="303"/>
    </row>
    <row r="291" spans="1:3" x14ac:dyDescent="0.25">
      <c r="B291" s="303"/>
      <c r="C291" s="303"/>
    </row>
    <row r="293" spans="1:3" s="11" customFormat="1" ht="30.75" customHeight="1" thickBot="1" x14ac:dyDescent="0.25">
      <c r="A293" s="312" t="s">
        <v>257</v>
      </c>
    </row>
    <row r="294" spans="1:3" ht="16.5" thickTop="1" x14ac:dyDescent="0.25"/>
  </sheetData>
  <hyperlinks>
    <hyperlink ref="A293" location="'Table of Contents'!A1" display="Link to Table of Contents " xr:uid="{00000000-0004-0000-1500-000000000000}"/>
  </hyperlinks>
  <pageMargins left="0.7" right="0.7" top="0.75" bottom="0.75" header="0.3" footer="0.3"/>
  <pageSetup paperSize="9" scale="1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-0.249977111117893"/>
  </sheetPr>
  <dimension ref="A1:BT184"/>
  <sheetViews>
    <sheetView zoomScaleNormal="100" workbookViewId="0">
      <pane ySplit="1" topLeftCell="A4" activePane="bottomLeft" state="frozen"/>
      <selection pane="bottomLeft" activeCell="G16" sqref="G16"/>
    </sheetView>
  </sheetViews>
  <sheetFormatPr defaultColWidth="8.88671875" defaultRowHeight="15" x14ac:dyDescent="0.2"/>
  <cols>
    <col min="1" max="1" width="34.6640625" style="318" customWidth="1"/>
    <col min="2" max="3" width="10" style="119" customWidth="1"/>
    <col min="4" max="16384" width="8.88671875" style="119"/>
  </cols>
  <sheetData>
    <row r="1" spans="1:72" s="316" customFormat="1" ht="32.25" thickBot="1" x14ac:dyDescent="0.25">
      <c r="A1" s="315" t="s">
        <v>258</v>
      </c>
      <c r="B1" s="390">
        <v>45444</v>
      </c>
      <c r="C1" s="390">
        <v>45566</v>
      </c>
    </row>
    <row r="2" spans="1:72" s="251" customFormat="1" ht="15.75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293" customFormat="1" ht="15.75" x14ac:dyDescent="0.25">
      <c r="A4" s="282" t="s">
        <v>136</v>
      </c>
      <c r="B4" s="292">
        <v>35507.759681040006</v>
      </c>
      <c r="C4" s="292">
        <f t="shared" ref="C4:C34" si="0">IF(B4*C$2&lt;(C$3),B4+(C$3),B4*(1+C$2))</f>
        <v>36007.759681040006</v>
      </c>
    </row>
    <row r="5" spans="1:72" s="293" customFormat="1" ht="15.75" x14ac:dyDescent="0.25">
      <c r="A5" s="282"/>
      <c r="B5" s="292">
        <v>37512.942300300005</v>
      </c>
      <c r="C5" s="292">
        <f t="shared" si="0"/>
        <v>38012.942300300005</v>
      </c>
    </row>
    <row r="6" spans="1:72" s="293" customFormat="1" ht="15.75" x14ac:dyDescent="0.25">
      <c r="A6" s="282"/>
      <c r="B6" s="292">
        <v>39358.439077619994</v>
      </c>
      <c r="C6" s="292">
        <f t="shared" si="0"/>
        <v>39858.439077619994</v>
      </c>
    </row>
    <row r="7" spans="1:72" s="293" customFormat="1" ht="15.75" x14ac:dyDescent="0.25">
      <c r="A7" s="282"/>
      <c r="B7" s="292">
        <v>41156.780304300002</v>
      </c>
      <c r="C7" s="292">
        <f t="shared" si="0"/>
        <v>41656.780304300002</v>
      </c>
    </row>
    <row r="8" spans="1:72" s="293" customFormat="1" ht="15.75" x14ac:dyDescent="0.25">
      <c r="A8" s="282"/>
      <c r="B8" s="292">
        <v>42900.463960920002</v>
      </c>
      <c r="C8" s="292">
        <f t="shared" si="0"/>
        <v>43400.463960920002</v>
      </c>
    </row>
    <row r="9" spans="1:72" s="293" customFormat="1" ht="15.75" x14ac:dyDescent="0.25">
      <c r="A9" s="282"/>
      <c r="B9" s="292">
        <v>44637.717315180002</v>
      </c>
      <c r="C9" s="292">
        <f t="shared" si="0"/>
        <v>45137.717315180002</v>
      </c>
    </row>
    <row r="10" spans="1:72" s="293" customFormat="1" ht="15.75" x14ac:dyDescent="0.25">
      <c r="A10" s="282"/>
      <c r="B10" s="292">
        <v>46338.532289400006</v>
      </c>
      <c r="C10" s="292">
        <f t="shared" si="0"/>
        <v>46838.532289400006</v>
      </c>
    </row>
    <row r="11" spans="1:72" s="293" customFormat="1" ht="15.75" x14ac:dyDescent="0.25">
      <c r="A11" s="282"/>
      <c r="B11" s="292">
        <v>48056.494736580004</v>
      </c>
      <c r="C11" s="292">
        <f t="shared" si="0"/>
        <v>48556.494736580004</v>
      </c>
    </row>
    <row r="12" spans="1:72" s="293" customFormat="1" ht="15.75" x14ac:dyDescent="0.25">
      <c r="A12" s="282"/>
      <c r="B12" s="292">
        <v>49729.445067240005</v>
      </c>
      <c r="C12" s="292">
        <f t="shared" si="0"/>
        <v>50229.445067240005</v>
      </c>
    </row>
    <row r="13" spans="1:72" s="293" customFormat="1" ht="15.75" x14ac:dyDescent="0.25">
      <c r="A13" s="282"/>
      <c r="B13" s="292">
        <v>51451.694382660011</v>
      </c>
      <c r="C13" s="292">
        <f t="shared" si="0"/>
        <v>51966.211326486613</v>
      </c>
    </row>
    <row r="14" spans="1:72" s="293" customFormat="1" ht="15.75" x14ac:dyDescent="0.25">
      <c r="A14" s="282"/>
      <c r="B14" s="292">
        <v>52619.883223831916</v>
      </c>
      <c r="C14" s="292">
        <f t="shared" si="0"/>
        <v>53146.082056070234</v>
      </c>
    </row>
    <row r="15" spans="1:72" s="293" customFormat="1" ht="15.75" x14ac:dyDescent="0.25">
      <c r="A15" s="282" t="s">
        <v>137</v>
      </c>
      <c r="B15" s="292"/>
      <c r="C15" s="292"/>
    </row>
    <row r="16" spans="1:72" s="293" customFormat="1" ht="15.75" x14ac:dyDescent="0.25">
      <c r="A16" s="282" t="s">
        <v>138</v>
      </c>
      <c r="B16" s="292">
        <v>54301.342830080437</v>
      </c>
      <c r="C16" s="292">
        <f t="shared" si="0"/>
        <v>54844.356258381245</v>
      </c>
    </row>
    <row r="17" spans="1:3" s="293" customFormat="1" ht="15.75" x14ac:dyDescent="0.25">
      <c r="A17" s="282" t="s">
        <v>139</v>
      </c>
      <c r="B17" s="292">
        <v>54301.342830080437</v>
      </c>
      <c r="C17" s="292">
        <f t="shared" si="0"/>
        <v>54844.356258381245</v>
      </c>
    </row>
    <row r="18" spans="1:3" s="293" customFormat="1" ht="15.75" x14ac:dyDescent="0.25">
      <c r="A18" s="282" t="s">
        <v>140</v>
      </c>
      <c r="B18" s="292">
        <v>56001.033164646316</v>
      </c>
      <c r="C18" s="292">
        <f t="shared" si="0"/>
        <v>56561.043496292783</v>
      </c>
    </row>
    <row r="19" spans="1:3" s="293" customFormat="1" ht="15.75" x14ac:dyDescent="0.25">
      <c r="A19" s="282"/>
    </row>
    <row r="20" spans="1:3" s="293" customFormat="1" ht="15.75" x14ac:dyDescent="0.25">
      <c r="A20" s="282" t="s">
        <v>326</v>
      </c>
      <c r="B20" s="292">
        <v>36819.541362479998</v>
      </c>
      <c r="C20" s="292">
        <f t="shared" si="0"/>
        <v>37319.541362479998</v>
      </c>
    </row>
    <row r="21" spans="1:3" s="293" customFormat="1" ht="15.75" x14ac:dyDescent="0.25">
      <c r="A21" s="282" t="s">
        <v>327</v>
      </c>
      <c r="B21" s="292">
        <v>39049.78456434</v>
      </c>
      <c r="C21" s="292">
        <f t="shared" si="0"/>
        <v>39549.78456434</v>
      </c>
    </row>
    <row r="22" spans="1:3" s="293" customFormat="1" ht="15.75" x14ac:dyDescent="0.25">
      <c r="A22" s="282"/>
      <c r="B22" s="292">
        <v>41167.497474900003</v>
      </c>
      <c r="C22" s="292">
        <f t="shared" si="0"/>
        <v>41667.497474900003</v>
      </c>
    </row>
    <row r="23" spans="1:3" s="293" customFormat="1" ht="15.75" x14ac:dyDescent="0.25">
      <c r="A23" s="282"/>
      <c r="B23" s="292">
        <v>43065.50838816</v>
      </c>
      <c r="C23" s="292">
        <f t="shared" si="0"/>
        <v>43565.50838816</v>
      </c>
    </row>
    <row r="24" spans="1:3" s="293" customFormat="1" ht="15.75" x14ac:dyDescent="0.25">
      <c r="A24" s="282"/>
      <c r="B24" s="292">
        <v>44900.287994880004</v>
      </c>
      <c r="C24" s="292">
        <f t="shared" si="0"/>
        <v>45400.287994880004</v>
      </c>
    </row>
    <row r="25" spans="1:3" s="293" customFormat="1" ht="15.75" x14ac:dyDescent="0.25">
      <c r="A25" s="282"/>
      <c r="B25" s="292">
        <v>46728.637299239999</v>
      </c>
      <c r="C25" s="292">
        <f t="shared" si="0"/>
        <v>47228.637299239999</v>
      </c>
    </row>
    <row r="26" spans="1:3" s="293" customFormat="1" ht="15.75" x14ac:dyDescent="0.25">
      <c r="A26" s="282"/>
      <c r="B26" s="292">
        <v>48518.404789439999</v>
      </c>
      <c r="C26" s="292">
        <f t="shared" si="0"/>
        <v>49018.404789439999</v>
      </c>
    </row>
    <row r="27" spans="1:3" s="293" customFormat="1" ht="15.75" x14ac:dyDescent="0.25">
      <c r="A27" s="282"/>
      <c r="B27" s="292">
        <v>50327.463186720001</v>
      </c>
      <c r="C27" s="292">
        <f t="shared" si="0"/>
        <v>50830.7378185872</v>
      </c>
    </row>
    <row r="28" spans="1:3" s="293" customFormat="1" ht="15.75" x14ac:dyDescent="0.25">
      <c r="A28" s="282"/>
      <c r="B28" s="292">
        <v>52097.369482722897</v>
      </c>
      <c r="C28" s="292">
        <f t="shared" si="0"/>
        <v>52618.34317755013</v>
      </c>
    </row>
    <row r="29" spans="1:3" s="293" customFormat="1" ht="15.75" x14ac:dyDescent="0.25">
      <c r="A29" s="282"/>
      <c r="B29" s="292">
        <v>53973.51356756359</v>
      </c>
      <c r="C29" s="292">
        <f t="shared" si="0"/>
        <v>54513.248703239224</v>
      </c>
    </row>
    <row r="30" spans="1:3" s="293" customFormat="1" ht="15.75" x14ac:dyDescent="0.25">
      <c r="A30" s="282"/>
      <c r="B30" s="292">
        <v>55232.633832958898</v>
      </c>
      <c r="C30" s="292">
        <f t="shared" si="0"/>
        <v>55784.960171288491</v>
      </c>
    </row>
    <row r="31" spans="1:3" s="293" customFormat="1" ht="15.75" x14ac:dyDescent="0.25">
      <c r="A31" s="282" t="s">
        <v>137</v>
      </c>
      <c r="B31" s="292"/>
      <c r="C31" s="292"/>
    </row>
    <row r="32" spans="1:3" s="293" customFormat="1" ht="15.75" x14ac:dyDescent="0.25">
      <c r="A32" s="282" t="s">
        <v>138</v>
      </c>
      <c r="B32" s="292">
        <v>57026.68899773201</v>
      </c>
      <c r="C32" s="292">
        <f t="shared" si="0"/>
        <v>57596.95588770933</v>
      </c>
    </row>
    <row r="33" spans="1:3" s="293" customFormat="1" ht="15.75" x14ac:dyDescent="0.25">
      <c r="A33" s="282" t="s">
        <v>139</v>
      </c>
      <c r="B33" s="292">
        <v>57026.68899773201</v>
      </c>
      <c r="C33" s="292">
        <f t="shared" si="0"/>
        <v>57596.95588770933</v>
      </c>
    </row>
    <row r="34" spans="1:3" s="293" customFormat="1" ht="15.75" x14ac:dyDescent="0.25">
      <c r="A34" s="282" t="s">
        <v>140</v>
      </c>
      <c r="B34" s="292">
        <v>58830.854680027347</v>
      </c>
      <c r="C34" s="292">
        <f t="shared" si="0"/>
        <v>59419.163226827623</v>
      </c>
    </row>
    <row r="35" spans="1:3" s="293" customFormat="1" ht="15.75" x14ac:dyDescent="0.25">
      <c r="B35" s="319"/>
      <c r="C35" s="319"/>
    </row>
    <row r="36" spans="1:3" s="293" customFormat="1" ht="15.75" x14ac:dyDescent="0.25">
      <c r="A36" s="282" t="s">
        <v>326</v>
      </c>
      <c r="B36" s="292">
        <v>32366.55697818</v>
      </c>
      <c r="C36" s="292">
        <f t="shared" ref="C36:C48" si="1">IF(B36*C$2&lt;(C$3),B36+(C$3),B36*(1+C$2))</f>
        <v>32866.55697818</v>
      </c>
    </row>
    <row r="37" spans="1:3" s="293" customFormat="1" ht="15.75" x14ac:dyDescent="0.25">
      <c r="A37" s="282" t="s">
        <v>325</v>
      </c>
      <c r="B37" s="292">
        <v>34482.126454619996</v>
      </c>
      <c r="C37" s="292">
        <f t="shared" si="1"/>
        <v>34982.126454619996</v>
      </c>
    </row>
    <row r="38" spans="1:3" s="293" customFormat="1" ht="15.75" x14ac:dyDescent="0.25">
      <c r="B38" s="292">
        <v>35507.759681040006</v>
      </c>
      <c r="C38" s="292">
        <f t="shared" si="1"/>
        <v>36007.759681040006</v>
      </c>
    </row>
    <row r="39" spans="1:3" s="293" customFormat="1" ht="15.75" x14ac:dyDescent="0.25">
      <c r="A39" s="282"/>
      <c r="B39" s="292">
        <v>37512.942300300005</v>
      </c>
      <c r="C39" s="292">
        <f t="shared" si="1"/>
        <v>38012.942300300005</v>
      </c>
    </row>
    <row r="40" spans="1:3" s="293" customFormat="1" ht="15.75" x14ac:dyDescent="0.25">
      <c r="A40" s="282"/>
      <c r="B40" s="292">
        <v>39358.439077619994</v>
      </c>
      <c r="C40" s="292">
        <f t="shared" si="1"/>
        <v>39858.439077619994</v>
      </c>
    </row>
    <row r="41" spans="1:3" s="293" customFormat="1" ht="15.75" x14ac:dyDescent="0.25">
      <c r="A41" s="282"/>
      <c r="B41" s="292">
        <v>41156.780304300002</v>
      </c>
      <c r="C41" s="292">
        <f t="shared" si="1"/>
        <v>41656.780304300002</v>
      </c>
    </row>
    <row r="42" spans="1:3" s="293" customFormat="1" ht="15.75" x14ac:dyDescent="0.25">
      <c r="A42" s="282"/>
      <c r="B42" s="292">
        <v>42900.463960920002</v>
      </c>
      <c r="C42" s="292">
        <f t="shared" si="1"/>
        <v>43400.463960920002</v>
      </c>
    </row>
    <row r="43" spans="1:3" s="293" customFormat="1" ht="15.75" x14ac:dyDescent="0.25">
      <c r="A43" s="282"/>
      <c r="B43" s="292">
        <v>44637.717315180002</v>
      </c>
      <c r="C43" s="292">
        <f t="shared" si="1"/>
        <v>45137.717315180002</v>
      </c>
    </row>
    <row r="44" spans="1:3" s="293" customFormat="1" ht="15.75" x14ac:dyDescent="0.25">
      <c r="A44" s="282"/>
      <c r="B44" s="292">
        <v>46338.532289400006</v>
      </c>
      <c r="C44" s="292">
        <f t="shared" si="1"/>
        <v>46838.532289400006</v>
      </c>
    </row>
    <row r="45" spans="1:3" s="293" customFormat="1" ht="15.75" x14ac:dyDescent="0.25">
      <c r="A45" s="282"/>
      <c r="B45" s="292">
        <v>48056.494736580004</v>
      </c>
      <c r="C45" s="292">
        <f t="shared" si="1"/>
        <v>48556.494736580004</v>
      </c>
    </row>
    <row r="46" spans="1:3" s="293" customFormat="1" ht="15.75" x14ac:dyDescent="0.25">
      <c r="A46" s="282"/>
      <c r="B46" s="292">
        <v>49729.445067240005</v>
      </c>
      <c r="C46" s="292">
        <f t="shared" si="1"/>
        <v>50229.445067240005</v>
      </c>
    </row>
    <row r="47" spans="1:3" s="293" customFormat="1" ht="15.75" x14ac:dyDescent="0.25">
      <c r="A47" s="282"/>
      <c r="B47" s="292">
        <v>51451.694382660011</v>
      </c>
      <c r="C47" s="292">
        <f t="shared" si="1"/>
        <v>51966.211326486613</v>
      </c>
    </row>
    <row r="48" spans="1:3" s="293" customFormat="1" ht="15.75" x14ac:dyDescent="0.25">
      <c r="A48" s="282"/>
      <c r="B48" s="292">
        <v>52619.883223831916</v>
      </c>
      <c r="C48" s="292">
        <f t="shared" si="1"/>
        <v>53146.082056070234</v>
      </c>
    </row>
    <row r="49" spans="1:3" s="293" customFormat="1" ht="15.75" x14ac:dyDescent="0.25">
      <c r="A49" s="282" t="s">
        <v>137</v>
      </c>
      <c r="B49" s="292"/>
      <c r="C49" s="292"/>
    </row>
    <row r="50" spans="1:3" s="293" customFormat="1" ht="15.75" x14ac:dyDescent="0.25">
      <c r="A50" s="282" t="s">
        <v>138</v>
      </c>
      <c r="B50" s="292">
        <v>54301.342830080437</v>
      </c>
      <c r="C50" s="292">
        <f t="shared" ref="C50:C52" si="2">IF(B50*C$2&lt;(C$3),B50+(C$3),B50*(1+C$2))</f>
        <v>54844.356258381245</v>
      </c>
    </row>
    <row r="51" spans="1:3" s="293" customFormat="1" ht="15.75" x14ac:dyDescent="0.25">
      <c r="A51" s="282" t="s">
        <v>139</v>
      </c>
      <c r="B51" s="292">
        <v>54301.342830080437</v>
      </c>
      <c r="C51" s="292">
        <f t="shared" si="2"/>
        <v>54844.356258381245</v>
      </c>
    </row>
    <row r="52" spans="1:3" s="293" customFormat="1" ht="15.75" x14ac:dyDescent="0.25">
      <c r="A52" s="282" t="s">
        <v>140</v>
      </c>
      <c r="B52" s="292">
        <v>56001.033164646316</v>
      </c>
      <c r="C52" s="292">
        <f t="shared" si="2"/>
        <v>56561.043496292783</v>
      </c>
    </row>
    <row r="53" spans="1:3" s="293" customFormat="1" ht="15.75" x14ac:dyDescent="0.25">
      <c r="A53" s="282"/>
      <c r="B53" s="319"/>
      <c r="C53" s="319"/>
    </row>
    <row r="54" spans="1:3" s="293" customFormat="1" ht="15.75" x14ac:dyDescent="0.25">
      <c r="A54" s="282" t="s">
        <v>326</v>
      </c>
      <c r="B54" s="292">
        <v>33853.028540400002</v>
      </c>
      <c r="C54" s="292">
        <f t="shared" ref="C54:C66" si="3">IF(B54*C$2&lt;(C$3),B54+(C$3),B54*(1+C$2))</f>
        <v>34353.028540400002</v>
      </c>
    </row>
    <row r="55" spans="1:3" s="293" customFormat="1" ht="15.75" x14ac:dyDescent="0.25">
      <c r="A55" s="282" t="s">
        <v>328</v>
      </c>
      <c r="B55" s="292">
        <v>36043.618211040004</v>
      </c>
      <c r="C55" s="292">
        <f t="shared" si="3"/>
        <v>36543.618211040004</v>
      </c>
    </row>
    <row r="56" spans="1:3" s="293" customFormat="1" ht="15.75" x14ac:dyDescent="0.25">
      <c r="A56" s="282"/>
      <c r="B56" s="292">
        <v>36819.541362479998</v>
      </c>
      <c r="C56" s="292">
        <f t="shared" si="3"/>
        <v>37319.541362479998</v>
      </c>
    </row>
    <row r="57" spans="1:3" s="293" customFormat="1" ht="15.75" x14ac:dyDescent="0.25">
      <c r="A57" s="282"/>
      <c r="B57" s="292">
        <v>39049.78456434</v>
      </c>
      <c r="C57" s="292">
        <f t="shared" si="3"/>
        <v>39549.78456434</v>
      </c>
    </row>
    <row r="58" spans="1:3" s="293" customFormat="1" ht="15.75" x14ac:dyDescent="0.25">
      <c r="A58" s="282"/>
      <c r="B58" s="292">
        <v>41167.497474900003</v>
      </c>
      <c r="C58" s="292">
        <f t="shared" si="3"/>
        <v>41667.497474900003</v>
      </c>
    </row>
    <row r="59" spans="1:3" s="293" customFormat="1" ht="15.75" x14ac:dyDescent="0.25">
      <c r="A59" s="282"/>
      <c r="B59" s="292">
        <v>43065.50838816</v>
      </c>
      <c r="C59" s="292">
        <f t="shared" si="3"/>
        <v>43565.50838816</v>
      </c>
    </row>
    <row r="60" spans="1:3" s="293" customFormat="1" ht="15.75" x14ac:dyDescent="0.25">
      <c r="A60" s="282"/>
      <c r="B60" s="292">
        <v>44900.287994880004</v>
      </c>
      <c r="C60" s="292">
        <f t="shared" si="3"/>
        <v>45400.287994880004</v>
      </c>
    </row>
    <row r="61" spans="1:3" s="293" customFormat="1" ht="15.75" x14ac:dyDescent="0.25">
      <c r="A61" s="282"/>
      <c r="B61" s="292">
        <v>46728.637299239999</v>
      </c>
      <c r="C61" s="292">
        <f t="shared" si="3"/>
        <v>47228.637299239999</v>
      </c>
    </row>
    <row r="62" spans="1:3" s="293" customFormat="1" ht="15.75" x14ac:dyDescent="0.25">
      <c r="A62" s="282"/>
      <c r="B62" s="292">
        <v>48518.404789439999</v>
      </c>
      <c r="C62" s="292">
        <f t="shared" si="3"/>
        <v>49018.404789439999</v>
      </c>
    </row>
    <row r="63" spans="1:3" s="293" customFormat="1" ht="15.75" x14ac:dyDescent="0.25">
      <c r="A63" s="282"/>
      <c r="B63" s="292">
        <v>50327.463186720001</v>
      </c>
      <c r="C63" s="292">
        <f t="shared" si="3"/>
        <v>50830.7378185872</v>
      </c>
    </row>
    <row r="64" spans="1:3" s="293" customFormat="1" ht="15.75" x14ac:dyDescent="0.25">
      <c r="A64" s="282"/>
      <c r="B64" s="292">
        <v>52097.369482722897</v>
      </c>
      <c r="C64" s="292">
        <f t="shared" si="3"/>
        <v>52618.34317755013</v>
      </c>
    </row>
    <row r="65" spans="1:3" s="293" customFormat="1" ht="15.75" x14ac:dyDescent="0.25">
      <c r="A65" s="282"/>
      <c r="B65" s="292">
        <v>53973.51356756359</v>
      </c>
      <c r="C65" s="292">
        <f t="shared" si="3"/>
        <v>54513.248703239224</v>
      </c>
    </row>
    <row r="66" spans="1:3" s="293" customFormat="1" ht="15.75" x14ac:dyDescent="0.25">
      <c r="A66" s="282"/>
      <c r="B66" s="292">
        <v>55232.633832958898</v>
      </c>
      <c r="C66" s="292">
        <f t="shared" si="3"/>
        <v>55784.960171288491</v>
      </c>
    </row>
    <row r="67" spans="1:3" s="293" customFormat="1" ht="15.75" x14ac:dyDescent="0.25">
      <c r="A67" s="282" t="s">
        <v>137</v>
      </c>
      <c r="B67" s="292"/>
      <c r="C67" s="292"/>
    </row>
    <row r="68" spans="1:3" s="293" customFormat="1" ht="15.75" x14ac:dyDescent="0.25">
      <c r="A68" s="282" t="s">
        <v>138</v>
      </c>
      <c r="B68" s="292">
        <v>57026.68899773201</v>
      </c>
      <c r="C68" s="292">
        <f t="shared" ref="C68:C70" si="4">IF(B68*C$2&lt;(C$3),B68+(C$3),B68*(1+C$2))</f>
        <v>57596.95588770933</v>
      </c>
    </row>
    <row r="69" spans="1:3" s="293" customFormat="1" ht="15.75" x14ac:dyDescent="0.25">
      <c r="A69" s="282" t="s">
        <v>139</v>
      </c>
      <c r="B69" s="292">
        <v>57026.68899773201</v>
      </c>
      <c r="C69" s="292">
        <f t="shared" si="4"/>
        <v>57596.95588770933</v>
      </c>
    </row>
    <row r="70" spans="1:3" s="293" customFormat="1" ht="15.75" x14ac:dyDescent="0.25">
      <c r="A70" s="282" t="s">
        <v>140</v>
      </c>
      <c r="B70" s="292">
        <v>58830.854680027347</v>
      </c>
      <c r="C70" s="292">
        <f t="shared" si="4"/>
        <v>59419.163226827623</v>
      </c>
    </row>
    <row r="71" spans="1:3" s="297" customFormat="1" ht="15.75" x14ac:dyDescent="0.25">
      <c r="B71" s="320"/>
      <c r="C71" s="320"/>
    </row>
    <row r="72" spans="1:3" s="293" customFormat="1" ht="15.75" x14ac:dyDescent="0.25">
      <c r="A72" s="282" t="s">
        <v>141</v>
      </c>
      <c r="B72" s="292">
        <v>53863.399020292076</v>
      </c>
      <c r="C72" s="292">
        <f t="shared" ref="C72:C78" si="5">IF(B72*C$2&lt;(C$3),B72+(C$3),B72*(1+C$2))</f>
        <v>54402.033010494997</v>
      </c>
    </row>
    <row r="73" spans="1:3" s="293" customFormat="1" ht="15.75" x14ac:dyDescent="0.25">
      <c r="A73" s="282"/>
      <c r="B73" s="292">
        <v>55415.746539194362</v>
      </c>
      <c r="C73" s="292">
        <f t="shared" si="5"/>
        <v>55969.904004586308</v>
      </c>
    </row>
    <row r="74" spans="1:3" s="293" customFormat="1" ht="15.75" x14ac:dyDescent="0.25">
      <c r="A74" s="282"/>
      <c r="B74" s="292">
        <v>56970.519455941998</v>
      </c>
      <c r="C74" s="292">
        <f t="shared" si="5"/>
        <v>57540.224650501419</v>
      </c>
    </row>
    <row r="75" spans="1:3" s="293" customFormat="1" ht="15.75" x14ac:dyDescent="0.25">
      <c r="A75" s="282"/>
      <c r="B75" s="292">
        <v>58539.896453555062</v>
      </c>
      <c r="C75" s="292">
        <f t="shared" si="5"/>
        <v>59125.295418090616</v>
      </c>
    </row>
    <row r="76" spans="1:3" s="293" customFormat="1" ht="15.75" x14ac:dyDescent="0.25">
      <c r="A76" s="282"/>
      <c r="B76" s="292">
        <v>60108.150060332315</v>
      </c>
      <c r="C76" s="292">
        <f t="shared" si="5"/>
        <v>60709.231560935637</v>
      </c>
    </row>
    <row r="77" spans="1:3" s="293" customFormat="1" ht="15.75" x14ac:dyDescent="0.25">
      <c r="A77" s="282"/>
      <c r="B77" s="292">
        <v>61678.650448781184</v>
      </c>
      <c r="C77" s="292">
        <f t="shared" si="5"/>
        <v>62295.436953268996</v>
      </c>
    </row>
    <row r="78" spans="1:3" s="293" customFormat="1" ht="15.75" x14ac:dyDescent="0.25">
      <c r="A78" s="282"/>
      <c r="B78" s="292">
        <v>63246.904055558436</v>
      </c>
      <c r="C78" s="292">
        <f t="shared" si="5"/>
        <v>63879.373096114025</v>
      </c>
    </row>
    <row r="79" spans="1:3" s="293" customFormat="1" ht="15.75" x14ac:dyDescent="0.25">
      <c r="A79" s="282" t="s">
        <v>137</v>
      </c>
      <c r="B79" s="292"/>
      <c r="C79" s="292"/>
    </row>
    <row r="80" spans="1:3" s="293" customFormat="1" ht="15.75" x14ac:dyDescent="0.25">
      <c r="A80" s="282" t="s">
        <v>138</v>
      </c>
      <c r="B80" s="292">
        <v>65508.289808024492</v>
      </c>
      <c r="C80" s="292">
        <f t="shared" ref="C80:C82" si="6">IF(B80*C$2&lt;(C$3),B80+(C$3),B80*(1+C$2))</f>
        <v>66163.372706104739</v>
      </c>
    </row>
    <row r="81" spans="1:11" s="293" customFormat="1" ht="15.75" x14ac:dyDescent="0.25">
      <c r="A81" s="282" t="s">
        <v>139</v>
      </c>
      <c r="B81" s="292">
        <v>65508.289808024492</v>
      </c>
      <c r="C81" s="292">
        <f t="shared" si="6"/>
        <v>66163.372706104739</v>
      </c>
    </row>
    <row r="82" spans="1:11" s="293" customFormat="1" ht="15.75" x14ac:dyDescent="0.25">
      <c r="A82" s="282" t="s">
        <v>140</v>
      </c>
      <c r="B82" s="292">
        <v>67767.428778818954</v>
      </c>
      <c r="C82" s="292">
        <f t="shared" si="6"/>
        <v>68445.103066607146</v>
      </c>
    </row>
    <row r="83" spans="1:11" s="293" customFormat="1" ht="15.75" x14ac:dyDescent="0.25">
      <c r="A83" s="282"/>
      <c r="B83" s="292"/>
      <c r="C83" s="292"/>
    </row>
    <row r="84" spans="1:11" s="293" customFormat="1" ht="15.75" x14ac:dyDescent="0.25">
      <c r="A84" s="282" t="s">
        <v>329</v>
      </c>
      <c r="B84" s="292">
        <v>56558.235019203283</v>
      </c>
      <c r="C84" s="292">
        <f t="shared" ref="C84:C90" si="7">IF(B84*C$2&lt;(C$3),B84+(C$3),B84*(1+C$2))</f>
        <v>57123.817369395314</v>
      </c>
    </row>
    <row r="85" spans="1:11" s="293" customFormat="1" ht="15.75" x14ac:dyDescent="0.25">
      <c r="A85" s="282"/>
      <c r="B85" s="292">
        <v>58209.619547829774</v>
      </c>
      <c r="C85" s="292">
        <f t="shared" si="7"/>
        <v>58791.715743308072</v>
      </c>
    </row>
    <row r="86" spans="1:11" s="293" customFormat="1" ht="15.75" x14ac:dyDescent="0.25">
      <c r="A86" s="282"/>
      <c r="B86" s="292">
        <v>59859.880685620446</v>
      </c>
      <c r="C86" s="292">
        <f t="shared" si="7"/>
        <v>60458.479492476654</v>
      </c>
    </row>
    <row r="87" spans="1:11" s="293" customFormat="1" ht="15.75" x14ac:dyDescent="0.25">
      <c r="A87" s="282"/>
      <c r="B87" s="292">
        <v>61509.018432575329</v>
      </c>
      <c r="C87" s="292">
        <f t="shared" si="7"/>
        <v>62124.108616901081</v>
      </c>
    </row>
    <row r="88" spans="1:11" s="293" customFormat="1" ht="15.75" x14ac:dyDescent="0.25">
      <c r="A88" s="282"/>
      <c r="B88" s="292">
        <v>63161.526352037603</v>
      </c>
      <c r="C88" s="292">
        <f t="shared" si="7"/>
        <v>63793.141615557979</v>
      </c>
    </row>
    <row r="89" spans="1:11" s="293" customFormat="1" ht="15.75" x14ac:dyDescent="0.25">
      <c r="A89" s="282"/>
      <c r="B89" s="292">
        <v>64812.910880664087</v>
      </c>
      <c r="C89" s="292">
        <f t="shared" si="7"/>
        <v>65461.03998947073</v>
      </c>
    </row>
    <row r="90" spans="1:11" s="293" customFormat="1" ht="15.75" x14ac:dyDescent="0.25">
      <c r="A90" s="282"/>
      <c r="B90" s="292">
        <v>66463.172018454774</v>
      </c>
      <c r="C90" s="292">
        <f t="shared" si="7"/>
        <v>67127.803738639326</v>
      </c>
    </row>
    <row r="91" spans="1:11" s="293" customFormat="1" ht="15.75" x14ac:dyDescent="0.25">
      <c r="A91" s="282" t="s">
        <v>137</v>
      </c>
      <c r="B91" s="292"/>
      <c r="C91" s="292"/>
    </row>
    <row r="92" spans="1:11" s="293" customFormat="1" ht="15.75" x14ac:dyDescent="0.25">
      <c r="A92" s="282" t="s">
        <v>138</v>
      </c>
      <c r="B92" s="292">
        <v>68848.130762858869</v>
      </c>
      <c r="C92" s="292">
        <f t="shared" ref="C92:C94" si="8">IF(B92*C$2&lt;(C$3),B92+(C$3),B92*(1+C$2))</f>
        <v>69536.612070487463</v>
      </c>
    </row>
    <row r="93" spans="1:11" s="293" customFormat="1" ht="15.75" x14ac:dyDescent="0.25">
      <c r="A93" s="282" t="s">
        <v>139</v>
      </c>
      <c r="B93" s="292">
        <v>68848.130762858869</v>
      </c>
      <c r="C93" s="292">
        <f t="shared" si="8"/>
        <v>69536.612070487463</v>
      </c>
    </row>
    <row r="94" spans="1:11" s="293" customFormat="1" ht="15.75" x14ac:dyDescent="0.25">
      <c r="A94" s="282" t="s">
        <v>140</v>
      </c>
      <c r="B94" s="292">
        <v>71226.349162248167</v>
      </c>
      <c r="C94" s="292">
        <f t="shared" si="8"/>
        <v>71938.612653870645</v>
      </c>
    </row>
    <row r="95" spans="1:11" s="297" customFormat="1" ht="15.75" x14ac:dyDescent="0.25">
      <c r="A95" s="284"/>
      <c r="B95" s="320"/>
      <c r="C95" s="320"/>
    </row>
    <row r="96" spans="1:11" s="293" customFormat="1" ht="15.75" x14ac:dyDescent="0.25">
      <c r="A96" s="282" t="s">
        <v>142</v>
      </c>
      <c r="B96" s="292">
        <v>41602.61460126</v>
      </c>
      <c r="C96" s="292">
        <f t="shared" ref="C96:C105" si="9">IF(B96*C$2&lt;(C$3),B96+(C$3),B96*(1+C$2))</f>
        <v>42102.61460126</v>
      </c>
      <c r="D96" s="292"/>
      <c r="E96" s="292"/>
      <c r="F96" s="292"/>
      <c r="G96" s="292"/>
      <c r="H96" s="292"/>
      <c r="I96" s="292"/>
      <c r="J96" s="292"/>
      <c r="K96" s="292"/>
    </row>
    <row r="97" spans="1:11" s="293" customFormat="1" ht="15.75" x14ac:dyDescent="0.25">
      <c r="A97" s="282"/>
      <c r="B97" s="292">
        <v>43202.688171840004</v>
      </c>
      <c r="C97" s="292">
        <f t="shared" si="9"/>
        <v>43702.688171840004</v>
      </c>
      <c r="D97" s="292"/>
      <c r="E97" s="292"/>
      <c r="F97" s="292"/>
      <c r="G97" s="292"/>
      <c r="H97" s="292"/>
      <c r="I97" s="292"/>
      <c r="J97" s="292"/>
      <c r="K97" s="292"/>
    </row>
    <row r="98" spans="1:11" s="293" customFormat="1" ht="15.75" x14ac:dyDescent="0.25">
      <c r="A98" s="282"/>
      <c r="B98" s="292">
        <v>44644.147617540009</v>
      </c>
      <c r="C98" s="292">
        <f t="shared" si="9"/>
        <v>45144.147617540009</v>
      </c>
      <c r="D98" s="292"/>
      <c r="E98" s="292"/>
      <c r="F98" s="292"/>
      <c r="G98" s="292"/>
      <c r="H98" s="292"/>
      <c r="I98" s="292"/>
      <c r="J98" s="292"/>
      <c r="K98" s="292"/>
    </row>
    <row r="99" spans="1:11" s="293" customFormat="1" ht="15.75" x14ac:dyDescent="0.25">
      <c r="A99" s="282"/>
      <c r="B99" s="292">
        <v>45940.92526014</v>
      </c>
      <c r="C99" s="292">
        <f t="shared" si="9"/>
        <v>46440.92526014</v>
      </c>
      <c r="D99" s="292"/>
      <c r="E99" s="292"/>
      <c r="F99" s="292"/>
      <c r="G99" s="292"/>
      <c r="H99" s="292"/>
      <c r="I99" s="292"/>
      <c r="J99" s="292"/>
      <c r="K99" s="292"/>
    </row>
    <row r="100" spans="1:11" s="293" customFormat="1" ht="15.75" x14ac:dyDescent="0.25">
      <c r="A100" s="282"/>
      <c r="B100" s="292">
        <v>47244.133205099999</v>
      </c>
      <c r="C100" s="292">
        <f t="shared" si="9"/>
        <v>47744.133205099999</v>
      </c>
      <c r="D100" s="292"/>
      <c r="E100" s="292"/>
      <c r="F100" s="292"/>
      <c r="G100" s="292"/>
      <c r="H100" s="292"/>
      <c r="I100" s="292"/>
      <c r="J100" s="292"/>
      <c r="K100" s="292"/>
    </row>
    <row r="101" spans="1:11" s="293" customFormat="1" ht="15.75" x14ac:dyDescent="0.25">
      <c r="A101" s="282"/>
      <c r="B101" s="292">
        <v>48555.914886540006</v>
      </c>
      <c r="C101" s="292">
        <f t="shared" si="9"/>
        <v>49055.914886540006</v>
      </c>
      <c r="D101" s="292"/>
      <c r="E101" s="292"/>
      <c r="F101" s="292"/>
      <c r="G101" s="292"/>
      <c r="H101" s="292"/>
      <c r="I101" s="292"/>
      <c r="J101" s="292"/>
      <c r="K101" s="292"/>
    </row>
    <row r="102" spans="1:11" s="293" customFormat="1" ht="15.75" x14ac:dyDescent="0.25">
      <c r="A102" s="282"/>
      <c r="B102" s="292">
        <v>49873.055153280002</v>
      </c>
      <c r="C102" s="292">
        <f t="shared" si="9"/>
        <v>50373.055153280002</v>
      </c>
      <c r="D102" s="292"/>
      <c r="E102" s="292"/>
      <c r="F102" s="292"/>
      <c r="G102" s="292"/>
      <c r="H102" s="292"/>
      <c r="I102" s="292"/>
      <c r="J102" s="292"/>
      <c r="K102" s="292"/>
    </row>
    <row r="103" spans="1:11" s="293" customFormat="1" ht="15.75" x14ac:dyDescent="0.25">
      <c r="A103" s="282"/>
      <c r="B103" s="292">
        <v>51136.609567020001</v>
      </c>
      <c r="C103" s="292">
        <f t="shared" si="9"/>
        <v>51647.975662690202</v>
      </c>
      <c r="D103" s="292"/>
      <c r="E103" s="292"/>
      <c r="F103" s="292"/>
      <c r="G103" s="292"/>
      <c r="H103" s="292"/>
      <c r="I103" s="292"/>
      <c r="J103" s="292"/>
      <c r="K103" s="292"/>
    </row>
    <row r="104" spans="1:11" s="293" customFormat="1" ht="15.75" x14ac:dyDescent="0.25">
      <c r="A104" s="282" t="s">
        <v>62</v>
      </c>
      <c r="B104" s="292">
        <v>52351.6022036961</v>
      </c>
      <c r="C104" s="292">
        <f t="shared" si="9"/>
        <v>52875.118225733058</v>
      </c>
      <c r="D104" s="292"/>
      <c r="E104" s="292"/>
      <c r="F104" s="292"/>
      <c r="G104" s="292"/>
      <c r="H104" s="292"/>
      <c r="I104" s="292"/>
      <c r="J104" s="292"/>
      <c r="K104" s="292"/>
    </row>
    <row r="105" spans="1:11" s="293" customFormat="1" ht="15.75" x14ac:dyDescent="0.25">
      <c r="A105" s="282" t="s">
        <v>63</v>
      </c>
      <c r="B105" s="292">
        <v>53970.176763100819</v>
      </c>
      <c r="C105" s="292">
        <f t="shared" si="9"/>
        <v>54509.878530731825</v>
      </c>
      <c r="D105" s="292"/>
      <c r="E105" s="292"/>
      <c r="F105" s="292"/>
      <c r="G105" s="292"/>
      <c r="H105" s="292"/>
      <c r="I105" s="292"/>
      <c r="J105" s="292"/>
      <c r="K105" s="292"/>
    </row>
    <row r="106" spans="1:11" s="293" customFormat="1" ht="15.75" x14ac:dyDescent="0.25">
      <c r="A106" s="282"/>
      <c r="B106" s="319"/>
      <c r="C106" s="319"/>
    </row>
    <row r="107" spans="1:11" s="293" customFormat="1" ht="15.75" x14ac:dyDescent="0.25">
      <c r="A107" s="282" t="s">
        <v>330</v>
      </c>
      <c r="B107" s="292">
        <v>41602.61460126</v>
      </c>
      <c r="C107" s="292">
        <f t="shared" ref="C107:C116" si="10">IF(B107*C$2&lt;(C$3),B107+(C$3),B107*(1+C$2))</f>
        <v>42102.61460126</v>
      </c>
    </row>
    <row r="108" spans="1:11" s="293" customFormat="1" ht="15.75" x14ac:dyDescent="0.25">
      <c r="A108" s="282"/>
      <c r="B108" s="292">
        <v>43202.688171840004</v>
      </c>
      <c r="C108" s="292">
        <f t="shared" si="10"/>
        <v>43702.688171840004</v>
      </c>
    </row>
    <row r="109" spans="1:11" s="293" customFormat="1" ht="15.75" x14ac:dyDescent="0.25">
      <c r="A109" s="282"/>
      <c r="B109" s="292">
        <v>44644.147617540009</v>
      </c>
      <c r="C109" s="292">
        <f t="shared" si="10"/>
        <v>45144.147617540009</v>
      </c>
    </row>
    <row r="110" spans="1:11" s="293" customFormat="1" ht="15.75" x14ac:dyDescent="0.25">
      <c r="A110" s="282"/>
      <c r="B110" s="292">
        <v>45940.92526014</v>
      </c>
      <c r="C110" s="292">
        <f t="shared" si="10"/>
        <v>46440.92526014</v>
      </c>
    </row>
    <row r="111" spans="1:11" s="293" customFormat="1" ht="15.75" x14ac:dyDescent="0.25">
      <c r="A111" s="282"/>
      <c r="B111" s="292">
        <v>47244.133205099999</v>
      </c>
      <c r="C111" s="292">
        <f t="shared" si="10"/>
        <v>47744.133205099999</v>
      </c>
    </row>
    <row r="112" spans="1:11" s="293" customFormat="1" ht="15.75" x14ac:dyDescent="0.25">
      <c r="A112" s="282"/>
      <c r="B112" s="292">
        <v>48555.914886540006</v>
      </c>
      <c r="C112" s="292">
        <f t="shared" si="10"/>
        <v>49055.914886540006</v>
      </c>
    </row>
    <row r="113" spans="1:3" s="293" customFormat="1" ht="15.75" x14ac:dyDescent="0.25">
      <c r="A113" s="282"/>
      <c r="B113" s="292">
        <v>49873.055153280002</v>
      </c>
      <c r="C113" s="292">
        <f t="shared" si="10"/>
        <v>50373.055153280002</v>
      </c>
    </row>
    <row r="114" spans="1:3" s="293" customFormat="1" ht="15.75" x14ac:dyDescent="0.25">
      <c r="A114" s="282"/>
      <c r="B114" s="292">
        <v>51136.609567020001</v>
      </c>
      <c r="C114" s="292">
        <f t="shared" si="10"/>
        <v>51647.975662690202</v>
      </c>
    </row>
    <row r="115" spans="1:3" s="293" customFormat="1" ht="15.75" x14ac:dyDescent="0.25">
      <c r="A115" s="282" t="s">
        <v>62</v>
      </c>
      <c r="B115" s="292">
        <v>52351.6022036961</v>
      </c>
      <c r="C115" s="292">
        <f t="shared" si="10"/>
        <v>52875.118225733058</v>
      </c>
    </row>
    <row r="116" spans="1:3" s="293" customFormat="1" ht="15.75" x14ac:dyDescent="0.25">
      <c r="A116" s="282" t="s">
        <v>63</v>
      </c>
      <c r="B116" s="292">
        <v>53970.176763100819</v>
      </c>
      <c r="C116" s="292">
        <f t="shared" si="10"/>
        <v>54509.878530731825</v>
      </c>
    </row>
    <row r="117" spans="1:3" s="297" customFormat="1" ht="15.75" x14ac:dyDescent="0.25">
      <c r="A117" s="284"/>
      <c r="B117" s="320"/>
      <c r="C117" s="320"/>
    </row>
    <row r="118" spans="1:3" s="293" customFormat="1" ht="15.75" x14ac:dyDescent="0.25">
      <c r="A118" s="282" t="s">
        <v>143</v>
      </c>
      <c r="B118" s="285">
        <v>576.59759853496655</v>
      </c>
      <c r="C118" s="285">
        <f t="shared" ref="C118:C131" si="11">IF(B118*C$2&lt;(C$3/52.18),B118+(C$3/52.18),B118*(1+C$2))</f>
        <v>586.17981394316894</v>
      </c>
    </row>
    <row r="119" spans="1:3" s="293" customFormat="1" ht="15.75" x14ac:dyDescent="0.25">
      <c r="A119" s="282"/>
      <c r="B119" s="285">
        <v>599.81099005456667</v>
      </c>
      <c r="C119" s="285">
        <f t="shared" si="11"/>
        <v>609.39320546276906</v>
      </c>
    </row>
    <row r="120" spans="1:3" s="293" customFormat="1" ht="15.75" x14ac:dyDescent="0.25">
      <c r="A120" s="282"/>
      <c r="B120" s="285">
        <v>615.0829581595666</v>
      </c>
      <c r="C120" s="285">
        <f t="shared" si="11"/>
        <v>624.66517356776899</v>
      </c>
    </row>
    <row r="121" spans="1:3" s="293" customFormat="1" ht="15.75" x14ac:dyDescent="0.25">
      <c r="A121" s="282"/>
      <c r="B121" s="285">
        <v>638.01770324356653</v>
      </c>
      <c r="C121" s="285">
        <f t="shared" si="11"/>
        <v>647.59991865176892</v>
      </c>
    </row>
    <row r="122" spans="1:3" s="293" customFormat="1" ht="15.75" x14ac:dyDescent="0.25">
      <c r="A122" s="282"/>
      <c r="B122" s="285">
        <v>660.94173115696663</v>
      </c>
      <c r="C122" s="285">
        <f t="shared" si="11"/>
        <v>670.52394656516901</v>
      </c>
    </row>
    <row r="123" spans="1:3" s="293" customFormat="1" ht="15.75" x14ac:dyDescent="0.25">
      <c r="A123" s="282"/>
      <c r="B123" s="285">
        <v>683.90862775276662</v>
      </c>
      <c r="C123" s="285">
        <f t="shared" si="11"/>
        <v>693.49084316096901</v>
      </c>
    </row>
    <row r="124" spans="1:3" s="293" customFormat="1" ht="15.75" x14ac:dyDescent="0.25">
      <c r="A124" s="282"/>
      <c r="B124" s="285">
        <v>700.32733311196648</v>
      </c>
      <c r="C124" s="285">
        <f t="shared" si="11"/>
        <v>709.90954852016887</v>
      </c>
    </row>
    <row r="125" spans="1:3" s="293" customFormat="1" ht="15.75" x14ac:dyDescent="0.25">
      <c r="A125" s="282"/>
      <c r="B125" s="285">
        <v>722.56546210696672</v>
      </c>
      <c r="C125" s="285">
        <f t="shared" si="11"/>
        <v>732.14767751516911</v>
      </c>
    </row>
    <row r="126" spans="1:3" s="293" customFormat="1" ht="15.75" x14ac:dyDescent="0.25">
      <c r="A126" s="282"/>
      <c r="B126" s="285">
        <v>741.27764197456668</v>
      </c>
      <c r="C126" s="285">
        <f t="shared" si="11"/>
        <v>750.85985738276906</v>
      </c>
    </row>
    <row r="127" spans="1:3" s="293" customFormat="1" ht="15.75" x14ac:dyDescent="0.25">
      <c r="A127" s="282"/>
      <c r="B127" s="285">
        <v>756.44243837356669</v>
      </c>
      <c r="C127" s="285">
        <f t="shared" si="11"/>
        <v>766.02465378176908</v>
      </c>
    </row>
    <row r="128" spans="1:3" s="293" customFormat="1" ht="15.75" x14ac:dyDescent="0.25">
      <c r="A128" s="282"/>
      <c r="B128" s="285">
        <v>778.04825430316657</v>
      </c>
      <c r="C128" s="285">
        <f t="shared" si="11"/>
        <v>787.63046971136896</v>
      </c>
    </row>
    <row r="129" spans="1:3" s="293" customFormat="1" ht="15.75" x14ac:dyDescent="0.25">
      <c r="A129" s="282"/>
      <c r="B129" s="285">
        <v>811.68945281656659</v>
      </c>
      <c r="C129" s="285">
        <f t="shared" si="11"/>
        <v>821.27166822476897</v>
      </c>
    </row>
    <row r="130" spans="1:3" s="293" customFormat="1" ht="15.75" x14ac:dyDescent="0.25">
      <c r="A130" s="282" t="s">
        <v>144</v>
      </c>
      <c r="B130" s="285">
        <v>838.21445005156647</v>
      </c>
      <c r="C130" s="285">
        <f t="shared" si="11"/>
        <v>847.79666545976886</v>
      </c>
    </row>
    <row r="131" spans="1:3" s="293" customFormat="1" ht="15.75" x14ac:dyDescent="0.25">
      <c r="A131" s="282" t="s">
        <v>145</v>
      </c>
      <c r="B131" s="285">
        <v>850.38915585316659</v>
      </c>
      <c r="C131" s="285">
        <f t="shared" si="11"/>
        <v>859.97137126136897</v>
      </c>
    </row>
    <row r="132" spans="1:3" s="293" customFormat="1" ht="15.75" x14ac:dyDescent="0.25">
      <c r="A132" s="282"/>
      <c r="B132" s="285"/>
      <c r="C132" s="285"/>
    </row>
    <row r="133" spans="1:3" s="293" customFormat="1" ht="15.75" x14ac:dyDescent="0.25">
      <c r="A133" s="282" t="s">
        <v>331</v>
      </c>
      <c r="B133" s="285">
        <v>602.82251499316658</v>
      </c>
      <c r="C133" s="285">
        <f t="shared" ref="C133:C146" si="12">IF(B133*C$2&lt;(C$3/52.18),B133+(C$3/52.18),B133*(1+C$2))</f>
        <v>612.40473040136897</v>
      </c>
    </row>
    <row r="134" spans="1:3" s="293" customFormat="1" ht="15.75" x14ac:dyDescent="0.25">
      <c r="A134" s="282"/>
      <c r="B134" s="285">
        <v>619.18763449936671</v>
      </c>
      <c r="C134" s="285">
        <f t="shared" si="12"/>
        <v>628.7698499075691</v>
      </c>
    </row>
    <row r="135" spans="1:3" s="293" customFormat="1" ht="15.75" x14ac:dyDescent="0.25">
      <c r="A135" s="282"/>
      <c r="B135" s="285">
        <v>643.34413703176665</v>
      </c>
      <c r="C135" s="285">
        <f t="shared" si="12"/>
        <v>652.92635243996904</v>
      </c>
    </row>
    <row r="136" spans="1:3" s="293" customFormat="1" ht="15.75" x14ac:dyDescent="0.25">
      <c r="A136" s="282"/>
      <c r="B136" s="285">
        <v>667.46848805236652</v>
      </c>
      <c r="C136" s="285">
        <f t="shared" si="12"/>
        <v>677.05070346056891</v>
      </c>
    </row>
    <row r="137" spans="1:3" s="293" customFormat="1" ht="15.75" x14ac:dyDescent="0.25">
      <c r="A137" s="282"/>
      <c r="B137" s="285">
        <v>691.59283907296674</v>
      </c>
      <c r="C137" s="285">
        <f t="shared" si="12"/>
        <v>701.17505448116913</v>
      </c>
    </row>
    <row r="138" spans="1:3" s="293" customFormat="1" ht="15.75" x14ac:dyDescent="0.25">
      <c r="A138" s="282"/>
      <c r="B138" s="285">
        <v>709.14756451576648</v>
      </c>
      <c r="C138" s="285">
        <f t="shared" si="12"/>
        <v>718.72977992396886</v>
      </c>
    </row>
    <row r="139" spans="1:3" s="293" customFormat="1" ht="15.75" x14ac:dyDescent="0.25">
      <c r="A139" s="282"/>
      <c r="B139" s="285">
        <v>729.01719880816665</v>
      </c>
      <c r="C139" s="285">
        <f t="shared" si="12"/>
        <v>738.59941421636904</v>
      </c>
    </row>
    <row r="140" spans="1:3" s="293" customFormat="1" ht="15.75" x14ac:dyDescent="0.25">
      <c r="A140" s="282"/>
      <c r="B140" s="285">
        <v>752.13413579236658</v>
      </c>
      <c r="C140" s="285">
        <f t="shared" si="12"/>
        <v>761.71635120056897</v>
      </c>
    </row>
    <row r="141" spans="1:3" s="293" customFormat="1" ht="15.75" x14ac:dyDescent="0.25">
      <c r="A141" s="282"/>
      <c r="B141" s="285">
        <v>768.39208359256656</v>
      </c>
      <c r="C141" s="285">
        <f t="shared" si="12"/>
        <v>777.97429900076895</v>
      </c>
    </row>
    <row r="142" spans="1:3" s="293" customFormat="1" ht="15.75" x14ac:dyDescent="0.25">
      <c r="A142" s="282"/>
      <c r="B142" s="285">
        <v>791.27324282356665</v>
      </c>
      <c r="C142" s="285">
        <f t="shared" si="12"/>
        <v>800.85545823176903</v>
      </c>
    </row>
    <row r="143" spans="1:3" s="293" customFormat="1" ht="15.75" x14ac:dyDescent="0.25">
      <c r="A143" s="282"/>
      <c r="B143" s="285">
        <v>814.02579600736669</v>
      </c>
      <c r="C143" s="285">
        <f t="shared" si="12"/>
        <v>823.60801141556908</v>
      </c>
    </row>
    <row r="144" spans="1:3" s="293" customFormat="1" ht="15.75" x14ac:dyDescent="0.25">
      <c r="A144" s="282"/>
      <c r="B144" s="285">
        <v>849.47819635216649</v>
      </c>
      <c r="C144" s="285">
        <f t="shared" si="12"/>
        <v>859.06041176036888</v>
      </c>
    </row>
    <row r="145" spans="1:3" s="293" customFormat="1" ht="15.75" x14ac:dyDescent="0.25">
      <c r="A145" s="282" t="s">
        <v>144</v>
      </c>
      <c r="B145" s="285">
        <v>877.34283991216648</v>
      </c>
      <c r="C145" s="285">
        <f t="shared" si="12"/>
        <v>886.92505532036887</v>
      </c>
    </row>
    <row r="146" spans="1:3" s="293" customFormat="1" ht="15.75" x14ac:dyDescent="0.25">
      <c r="A146" s="282" t="s">
        <v>145</v>
      </c>
      <c r="B146" s="285">
        <v>890.13914160856655</v>
      </c>
      <c r="C146" s="285">
        <f t="shared" si="12"/>
        <v>899.72135701676893</v>
      </c>
    </row>
    <row r="147" spans="1:3" s="293" customFormat="1" ht="15.75" x14ac:dyDescent="0.25">
      <c r="A147" s="282"/>
    </row>
    <row r="148" spans="1:3" s="293" customFormat="1" ht="15.75" x14ac:dyDescent="0.25">
      <c r="A148" s="282" t="s">
        <v>332</v>
      </c>
      <c r="B148" s="285">
        <v>537.23343092116659</v>
      </c>
      <c r="C148" s="285">
        <f t="shared" ref="C148:C180" si="13">IF(B148*C$2&lt;(C$3/52.18),B148+(C$3/52.18),B148*(1+C$2))</f>
        <v>546.81564632936897</v>
      </c>
    </row>
    <row r="149" spans="1:3" s="293" customFormat="1" ht="15.75" x14ac:dyDescent="0.25">
      <c r="A149" s="282"/>
      <c r="B149" s="285">
        <v>568.59187209676668</v>
      </c>
      <c r="C149" s="285">
        <f t="shared" si="13"/>
        <v>578.17408750496907</v>
      </c>
    </row>
    <row r="150" spans="1:3" s="293" customFormat="1" ht="15.75" x14ac:dyDescent="0.25">
      <c r="A150" s="282"/>
      <c r="B150" s="285">
        <v>576.59759853496655</v>
      </c>
      <c r="C150" s="285">
        <f t="shared" si="13"/>
        <v>586.17981394316894</v>
      </c>
    </row>
    <row r="151" spans="1:3" s="293" customFormat="1" ht="15.75" x14ac:dyDescent="0.25">
      <c r="A151" s="282"/>
      <c r="B151" s="285">
        <v>599.81099005456667</v>
      </c>
      <c r="C151" s="285">
        <f t="shared" si="13"/>
        <v>609.39320546276906</v>
      </c>
    </row>
    <row r="152" spans="1:3" s="293" customFormat="1" ht="15.75" x14ac:dyDescent="0.25">
      <c r="A152" s="282"/>
      <c r="B152" s="285">
        <v>615.0829581595666</v>
      </c>
      <c r="C152" s="285">
        <f t="shared" si="13"/>
        <v>624.66517356776899</v>
      </c>
    </row>
    <row r="153" spans="1:3" s="293" customFormat="1" ht="15.75" x14ac:dyDescent="0.25">
      <c r="A153" s="282"/>
      <c r="B153" s="285">
        <v>638.01770324356653</v>
      </c>
      <c r="C153" s="285">
        <f t="shared" si="13"/>
        <v>647.59991865176892</v>
      </c>
    </row>
    <row r="154" spans="1:3" s="293" customFormat="1" ht="15.75" x14ac:dyDescent="0.25">
      <c r="A154" s="282"/>
      <c r="B154" s="285">
        <v>660.94173115696663</v>
      </c>
      <c r="C154" s="285">
        <f t="shared" si="13"/>
        <v>670.52394656516901</v>
      </c>
    </row>
    <row r="155" spans="1:3" s="293" customFormat="1" ht="15.75" x14ac:dyDescent="0.25">
      <c r="A155" s="282"/>
      <c r="B155" s="285">
        <v>683.90862775276662</v>
      </c>
      <c r="C155" s="285">
        <f t="shared" si="13"/>
        <v>693.49084316096901</v>
      </c>
    </row>
    <row r="156" spans="1:3" s="293" customFormat="1" ht="15.75" x14ac:dyDescent="0.25">
      <c r="A156" s="282"/>
      <c r="B156" s="285">
        <v>700.32733311196648</v>
      </c>
      <c r="C156" s="285">
        <f t="shared" si="13"/>
        <v>709.90954852016887</v>
      </c>
    </row>
    <row r="157" spans="1:3" s="293" customFormat="1" ht="15.75" x14ac:dyDescent="0.25">
      <c r="A157" s="282"/>
      <c r="B157" s="285">
        <v>722.56546210696672</v>
      </c>
      <c r="C157" s="285">
        <f t="shared" si="13"/>
        <v>732.14767751516911</v>
      </c>
    </row>
    <row r="158" spans="1:3" s="293" customFormat="1" ht="15.75" x14ac:dyDescent="0.25">
      <c r="A158" s="282"/>
      <c r="B158" s="285">
        <v>741.27764197456668</v>
      </c>
      <c r="C158" s="285">
        <f t="shared" si="13"/>
        <v>750.85985738276906</v>
      </c>
    </row>
    <row r="159" spans="1:3" s="293" customFormat="1" ht="15.75" x14ac:dyDescent="0.25">
      <c r="A159" s="282"/>
      <c r="B159" s="285">
        <v>756.44243837356669</v>
      </c>
      <c r="C159" s="285">
        <f t="shared" si="13"/>
        <v>766.02465378176908</v>
      </c>
    </row>
    <row r="160" spans="1:3" s="293" customFormat="1" ht="15.75" x14ac:dyDescent="0.25">
      <c r="A160" s="282"/>
      <c r="B160" s="285">
        <v>778.04825430316657</v>
      </c>
      <c r="C160" s="285">
        <f t="shared" si="13"/>
        <v>787.63046971136896</v>
      </c>
    </row>
    <row r="161" spans="1:3" s="293" customFormat="1" ht="15.75" x14ac:dyDescent="0.25">
      <c r="A161" s="282"/>
      <c r="B161" s="285">
        <v>811.68945281656659</v>
      </c>
      <c r="C161" s="285">
        <f t="shared" si="13"/>
        <v>821.27166822476897</v>
      </c>
    </row>
    <row r="162" spans="1:3" s="293" customFormat="1" ht="15.75" x14ac:dyDescent="0.25">
      <c r="A162" s="282" t="s">
        <v>144</v>
      </c>
      <c r="B162" s="285">
        <v>838.21445005156647</v>
      </c>
      <c r="C162" s="285">
        <f t="shared" si="13"/>
        <v>847.79666545976886</v>
      </c>
    </row>
    <row r="163" spans="1:3" s="293" customFormat="1" ht="15.75" x14ac:dyDescent="0.25">
      <c r="A163" s="282" t="s">
        <v>145</v>
      </c>
      <c r="B163" s="285">
        <v>850.38915585316659</v>
      </c>
      <c r="C163" s="285">
        <f t="shared" si="13"/>
        <v>859.97137126136897</v>
      </c>
    </row>
    <row r="164" spans="1:3" s="293" customFormat="1" ht="15.75" x14ac:dyDescent="0.25">
      <c r="A164" s="282"/>
    </row>
    <row r="165" spans="1:3" s="293" customFormat="1" ht="15.75" x14ac:dyDescent="0.25">
      <c r="A165" s="282" t="s">
        <v>333</v>
      </c>
      <c r="B165" s="285">
        <v>561.37921628296658</v>
      </c>
      <c r="C165" s="285">
        <f t="shared" si="13"/>
        <v>570.96143169116897</v>
      </c>
    </row>
    <row r="166" spans="1:3" s="293" customFormat="1" ht="15.75" x14ac:dyDescent="0.25">
      <c r="A166" s="282"/>
      <c r="B166" s="285">
        <v>594.40953607216659</v>
      </c>
      <c r="C166" s="285">
        <f t="shared" si="13"/>
        <v>603.99175148036898</v>
      </c>
    </row>
    <row r="167" spans="1:3" s="293" customFormat="1" ht="15.75" x14ac:dyDescent="0.25">
      <c r="A167" s="282"/>
      <c r="B167" s="285">
        <v>602.82251499316658</v>
      </c>
      <c r="C167" s="285">
        <f t="shared" si="13"/>
        <v>612.40473040136897</v>
      </c>
    </row>
    <row r="168" spans="1:3" s="293" customFormat="1" ht="15.75" x14ac:dyDescent="0.25">
      <c r="A168" s="282"/>
      <c r="B168" s="285">
        <v>619.18763449936671</v>
      </c>
      <c r="C168" s="285">
        <f t="shared" si="13"/>
        <v>628.7698499075691</v>
      </c>
    </row>
    <row r="169" spans="1:3" s="293" customFormat="1" ht="15.75" x14ac:dyDescent="0.25">
      <c r="A169" s="282"/>
      <c r="B169" s="285">
        <v>643.34413703176665</v>
      </c>
      <c r="C169" s="285">
        <f t="shared" si="13"/>
        <v>652.92635243996904</v>
      </c>
    </row>
    <row r="170" spans="1:3" s="293" customFormat="1" ht="15.75" x14ac:dyDescent="0.25">
      <c r="A170" s="282"/>
      <c r="B170" s="285">
        <v>667.46848805236652</v>
      </c>
      <c r="C170" s="285">
        <f t="shared" si="13"/>
        <v>677.05070346056891</v>
      </c>
    </row>
    <row r="171" spans="1:3" s="293" customFormat="1" ht="15.75" x14ac:dyDescent="0.25">
      <c r="A171" s="282"/>
      <c r="B171" s="285">
        <v>691.59283907296674</v>
      </c>
      <c r="C171" s="285">
        <f t="shared" si="13"/>
        <v>701.17505448116913</v>
      </c>
    </row>
    <row r="172" spans="1:3" s="293" customFormat="1" ht="15.75" x14ac:dyDescent="0.25">
      <c r="A172" s="282"/>
      <c r="B172" s="285">
        <v>709.14756451576648</v>
      </c>
      <c r="C172" s="285">
        <f t="shared" si="13"/>
        <v>718.72977992396886</v>
      </c>
    </row>
    <row r="173" spans="1:3" s="293" customFormat="1" ht="15.75" x14ac:dyDescent="0.25">
      <c r="A173" s="282"/>
      <c r="B173" s="285">
        <v>729.01719880816665</v>
      </c>
      <c r="C173" s="285">
        <f t="shared" si="13"/>
        <v>738.59941421636904</v>
      </c>
    </row>
    <row r="174" spans="1:3" s="293" customFormat="1" ht="15.75" x14ac:dyDescent="0.25">
      <c r="A174" s="282"/>
      <c r="B174" s="285">
        <v>752.13413579236658</v>
      </c>
      <c r="C174" s="285">
        <f t="shared" si="13"/>
        <v>761.71635120056897</v>
      </c>
    </row>
    <row r="175" spans="1:3" s="293" customFormat="1" ht="15.75" x14ac:dyDescent="0.25">
      <c r="A175" s="282"/>
      <c r="B175" s="285">
        <v>768.39208359256656</v>
      </c>
      <c r="C175" s="285">
        <f t="shared" si="13"/>
        <v>777.97429900076895</v>
      </c>
    </row>
    <row r="176" spans="1:3" s="293" customFormat="1" ht="15.75" x14ac:dyDescent="0.25">
      <c r="A176" s="282"/>
      <c r="B176" s="285">
        <v>791.27324282356665</v>
      </c>
      <c r="C176" s="285">
        <f t="shared" si="13"/>
        <v>800.85545823176903</v>
      </c>
    </row>
    <row r="177" spans="1:3" s="293" customFormat="1" ht="15.75" x14ac:dyDescent="0.25">
      <c r="A177" s="282"/>
      <c r="B177" s="285">
        <v>814.02579600736669</v>
      </c>
      <c r="C177" s="285">
        <f t="shared" si="13"/>
        <v>823.60801141556908</v>
      </c>
    </row>
    <row r="178" spans="1:3" s="293" customFormat="1" ht="15.75" x14ac:dyDescent="0.25">
      <c r="A178" s="282"/>
      <c r="B178" s="285">
        <v>849.47819635216649</v>
      </c>
      <c r="C178" s="285">
        <f t="shared" si="13"/>
        <v>859.06041176036888</v>
      </c>
    </row>
    <row r="179" spans="1:3" s="293" customFormat="1" ht="15.75" x14ac:dyDescent="0.25">
      <c r="A179" s="282" t="s">
        <v>144</v>
      </c>
      <c r="B179" s="285">
        <v>877.34283991216648</v>
      </c>
      <c r="C179" s="285">
        <f t="shared" si="13"/>
        <v>886.92505532036887</v>
      </c>
    </row>
    <row r="180" spans="1:3" s="293" customFormat="1" ht="15.75" x14ac:dyDescent="0.25">
      <c r="A180" s="282" t="s">
        <v>145</v>
      </c>
      <c r="B180" s="285">
        <v>890.13914160856655</v>
      </c>
      <c r="C180" s="285">
        <f t="shared" si="13"/>
        <v>899.72135701676893</v>
      </c>
    </row>
    <row r="181" spans="1:3" s="306" customFormat="1" ht="16.5" thickBot="1" x14ac:dyDescent="0.3">
      <c r="A181" s="304"/>
      <c r="B181" s="307"/>
      <c r="C181" s="307"/>
    </row>
    <row r="182" spans="1:3" s="293" customFormat="1" ht="16.5" thickTop="1" x14ac:dyDescent="0.25">
      <c r="A182" s="282"/>
    </row>
    <row r="183" spans="1:3" s="16" customFormat="1" ht="30.75" customHeight="1" thickBot="1" x14ac:dyDescent="0.25">
      <c r="A183" s="317" t="s">
        <v>257</v>
      </c>
    </row>
    <row r="184" spans="1:3" s="118" customFormat="1" ht="15.75" thickTop="1" x14ac:dyDescent="0.2">
      <c r="A184" s="318"/>
      <c r="B184" s="119"/>
      <c r="C184" s="119"/>
    </row>
  </sheetData>
  <hyperlinks>
    <hyperlink ref="A183" location="'Table of Contents'!A1" display="Link to Table of Contents " xr:uid="{00000000-0004-0000-1600-000000000000}"/>
  </hyperlink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-0.499984740745262"/>
    <pageSetUpPr fitToPage="1"/>
  </sheetPr>
  <dimension ref="A1:BT43"/>
  <sheetViews>
    <sheetView workbookViewId="0">
      <pane ySplit="1" topLeftCell="A2" activePane="bottomLeft" state="frozen"/>
      <selection pane="bottomLeft" activeCell="C2" sqref="C2"/>
    </sheetView>
  </sheetViews>
  <sheetFormatPr defaultColWidth="7.109375" defaultRowHeight="15.75" x14ac:dyDescent="0.2"/>
  <cols>
    <col min="1" max="1" width="40.88671875" style="21" customWidth="1"/>
    <col min="2" max="3" width="12.44140625" style="11" customWidth="1"/>
    <col min="4" max="16384" width="7.109375" style="11"/>
  </cols>
  <sheetData>
    <row r="1" spans="1:72" s="316" customFormat="1" ht="16.5" thickBot="1" x14ac:dyDescent="0.25">
      <c r="A1" s="315" t="s">
        <v>121</v>
      </c>
      <c r="B1" s="390">
        <v>45444</v>
      </c>
      <c r="C1" s="390">
        <v>45566</v>
      </c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x14ac:dyDescent="0.25">
      <c r="A4" s="321" t="s">
        <v>122</v>
      </c>
      <c r="B4" s="292">
        <v>44195.098169400007</v>
      </c>
      <c r="C4" s="292">
        <f t="shared" ref="C4:C39" si="0">IF(B4*C$2&lt;(C$3),B4+(C$3),B4*(1+C$2))</f>
        <v>44695.098169400007</v>
      </c>
    </row>
    <row r="5" spans="1:72" x14ac:dyDescent="0.25">
      <c r="A5" s="20"/>
      <c r="B5" s="292">
        <v>46437.130258919999</v>
      </c>
      <c r="C5" s="292">
        <f t="shared" si="0"/>
        <v>46937.130258919999</v>
      </c>
    </row>
    <row r="6" spans="1:72" x14ac:dyDescent="0.25">
      <c r="A6" s="20"/>
      <c r="B6" s="292">
        <v>48058.638170699996</v>
      </c>
      <c r="C6" s="292">
        <f t="shared" si="0"/>
        <v>48558.638170699996</v>
      </c>
    </row>
    <row r="7" spans="1:72" x14ac:dyDescent="0.25">
      <c r="A7" s="322"/>
      <c r="B7" s="292">
        <v>49706.93900898</v>
      </c>
      <c r="C7" s="292">
        <f t="shared" si="0"/>
        <v>50206.93900898</v>
      </c>
    </row>
    <row r="8" spans="1:72" x14ac:dyDescent="0.25">
      <c r="A8" s="20"/>
      <c r="B8" s="292">
        <v>51221.275214759997</v>
      </c>
      <c r="C8" s="292">
        <f t="shared" si="0"/>
        <v>51733.487966907596</v>
      </c>
    </row>
    <row r="9" spans="1:72" s="25" customFormat="1" x14ac:dyDescent="0.25">
      <c r="A9" s="59"/>
      <c r="B9" s="292">
        <v>52773.376229119487</v>
      </c>
      <c r="C9" s="292">
        <f t="shared" si="0"/>
        <v>53301.109991410682</v>
      </c>
    </row>
    <row r="10" spans="1:72" s="92" customFormat="1" x14ac:dyDescent="0.25">
      <c r="A10" s="211"/>
      <c r="B10" s="296"/>
      <c r="C10" s="296"/>
    </row>
    <row r="11" spans="1:72" s="25" customFormat="1" x14ac:dyDescent="0.25">
      <c r="A11" s="59" t="s">
        <v>123</v>
      </c>
      <c r="B11" s="292">
        <v>40817.265060490048</v>
      </c>
      <c r="C11" s="292">
        <f t="shared" si="0"/>
        <v>41317.265060490048</v>
      </c>
    </row>
    <row r="12" spans="1:72" x14ac:dyDescent="0.25">
      <c r="A12" s="20"/>
      <c r="B12" s="292">
        <v>42536.41244723562</v>
      </c>
      <c r="C12" s="292">
        <f t="shared" si="0"/>
        <v>43036.41244723562</v>
      </c>
    </row>
    <row r="13" spans="1:72" x14ac:dyDescent="0.25">
      <c r="A13" s="20"/>
      <c r="B13" s="292">
        <v>44194.68648329057</v>
      </c>
      <c r="C13" s="292">
        <f t="shared" si="0"/>
        <v>44694.68648329057</v>
      </c>
    </row>
    <row r="14" spans="1:72" x14ac:dyDescent="0.25">
      <c r="A14" s="20"/>
      <c r="B14" s="292">
        <v>46437.554594081361</v>
      </c>
      <c r="C14" s="292">
        <f t="shared" si="0"/>
        <v>46937.554594081361</v>
      </c>
    </row>
    <row r="15" spans="1:72" x14ac:dyDescent="0.25">
      <c r="A15" s="20"/>
      <c r="B15" s="292">
        <v>48059.094711616111</v>
      </c>
      <c r="C15" s="292">
        <f t="shared" si="0"/>
        <v>48559.094711616111</v>
      </c>
    </row>
    <row r="16" spans="1:72" s="25" customFormat="1" x14ac:dyDescent="0.2">
      <c r="A16" s="59"/>
      <c r="B16" s="84"/>
      <c r="C16" s="84"/>
    </row>
    <row r="17" spans="1:3" x14ac:dyDescent="0.25">
      <c r="A17" s="59" t="s">
        <v>334</v>
      </c>
      <c r="B17" s="292">
        <v>37647.138727993195</v>
      </c>
      <c r="C17" s="292">
        <f t="shared" si="0"/>
        <v>38147.138727993195</v>
      </c>
    </row>
    <row r="18" spans="1:3" x14ac:dyDescent="0.25">
      <c r="A18" s="20"/>
      <c r="B18" s="292">
        <v>39436.929212725838</v>
      </c>
      <c r="C18" s="292">
        <f t="shared" si="0"/>
        <v>39936.929212725838</v>
      </c>
    </row>
    <row r="19" spans="1:3" x14ac:dyDescent="0.25">
      <c r="A19" s="20"/>
      <c r="B19" s="292">
        <v>40816.916524285429</v>
      </c>
      <c r="C19" s="292">
        <f t="shared" si="0"/>
        <v>41316.916524285429</v>
      </c>
    </row>
    <row r="20" spans="1:3" x14ac:dyDescent="0.25">
      <c r="A20" s="20"/>
      <c r="B20" s="292">
        <v>42536.41244723562</v>
      </c>
      <c r="C20" s="292">
        <f t="shared" si="0"/>
        <v>43036.41244723562</v>
      </c>
    </row>
    <row r="21" spans="1:3" x14ac:dyDescent="0.25">
      <c r="A21" s="20"/>
      <c r="B21" s="292">
        <v>44194.68648329057</v>
      </c>
      <c r="C21" s="292">
        <f t="shared" si="0"/>
        <v>44694.68648329057</v>
      </c>
    </row>
    <row r="22" spans="1:3" x14ac:dyDescent="0.25">
      <c r="A22" s="20"/>
      <c r="B22" s="292">
        <v>46437.554594081361</v>
      </c>
      <c r="C22" s="292">
        <f t="shared" si="0"/>
        <v>46937.554594081361</v>
      </c>
    </row>
    <row r="23" spans="1:3" x14ac:dyDescent="0.25">
      <c r="A23" s="20"/>
      <c r="B23" s="292">
        <v>48059.094711616111</v>
      </c>
      <c r="C23" s="292">
        <f t="shared" si="0"/>
        <v>48559.094711616111</v>
      </c>
    </row>
    <row r="24" spans="1:3" s="92" customFormat="1" x14ac:dyDescent="0.2">
      <c r="A24" s="211"/>
      <c r="B24" s="212"/>
      <c r="C24" s="212"/>
    </row>
    <row r="25" spans="1:3" s="25" customFormat="1" x14ac:dyDescent="0.25">
      <c r="A25" s="59" t="s">
        <v>124</v>
      </c>
      <c r="B25" s="292">
        <v>44194.68648329057</v>
      </c>
      <c r="C25" s="292">
        <f t="shared" si="0"/>
        <v>44694.68648329057</v>
      </c>
    </row>
    <row r="26" spans="1:3" x14ac:dyDescent="0.25">
      <c r="A26" s="20"/>
      <c r="B26" s="292">
        <v>46437.554594081361</v>
      </c>
      <c r="C26" s="292">
        <f t="shared" si="0"/>
        <v>46937.554594081361</v>
      </c>
    </row>
    <row r="27" spans="1:3" x14ac:dyDescent="0.25">
      <c r="A27" s="20"/>
      <c r="B27" s="292">
        <v>48059.094711616111</v>
      </c>
      <c r="C27" s="292">
        <f t="shared" si="0"/>
        <v>48559.094711616111</v>
      </c>
    </row>
    <row r="28" spans="1:3" x14ac:dyDescent="0.25">
      <c r="A28" s="20"/>
      <c r="B28" s="292">
        <v>49706.873342379578</v>
      </c>
      <c r="C28" s="292">
        <f t="shared" si="0"/>
        <v>50206.873342379578</v>
      </c>
    </row>
    <row r="29" spans="1:3" x14ac:dyDescent="0.25">
      <c r="A29" s="20"/>
      <c r="B29" s="292">
        <v>51221.360325941168</v>
      </c>
      <c r="C29" s="292">
        <f t="shared" si="0"/>
        <v>51733.573929200582</v>
      </c>
    </row>
    <row r="30" spans="1:3" x14ac:dyDescent="0.25">
      <c r="A30" s="20"/>
      <c r="B30" s="292">
        <v>52773.45993408349</v>
      </c>
      <c r="C30" s="292">
        <f t="shared" si="0"/>
        <v>53301.194533424328</v>
      </c>
    </row>
    <row r="31" spans="1:3" s="25" customFormat="1" x14ac:dyDescent="0.2">
      <c r="A31" s="59"/>
      <c r="B31" s="84"/>
      <c r="C31" s="84"/>
    </row>
    <row r="32" spans="1:3" x14ac:dyDescent="0.25">
      <c r="A32" s="59" t="s">
        <v>335</v>
      </c>
      <c r="B32" s="292">
        <v>40183.541142605965</v>
      </c>
      <c r="C32" s="292">
        <f t="shared" si="0"/>
        <v>40683.541142605965</v>
      </c>
    </row>
    <row r="33" spans="1:3" x14ac:dyDescent="0.25">
      <c r="A33" s="20"/>
      <c r="B33" s="292">
        <v>42931.426881552921</v>
      </c>
      <c r="C33" s="292">
        <f t="shared" si="0"/>
        <v>43431.426881552921</v>
      </c>
    </row>
    <row r="34" spans="1:3" x14ac:dyDescent="0.25">
      <c r="A34" s="20"/>
      <c r="B34" s="292">
        <v>44194.487921568849</v>
      </c>
      <c r="C34" s="292">
        <f t="shared" si="0"/>
        <v>44694.487921568849</v>
      </c>
    </row>
    <row r="35" spans="1:3" x14ac:dyDescent="0.25">
      <c r="A35" s="20"/>
      <c r="B35" s="292">
        <v>46437.554594081361</v>
      </c>
      <c r="C35" s="292">
        <f t="shared" si="0"/>
        <v>46937.554594081361</v>
      </c>
    </row>
    <row r="36" spans="1:3" x14ac:dyDescent="0.25">
      <c r="A36" s="20"/>
      <c r="B36" s="292">
        <v>48059.094711616111</v>
      </c>
      <c r="C36" s="292">
        <f t="shared" si="0"/>
        <v>48559.094711616111</v>
      </c>
    </row>
    <row r="37" spans="1:3" x14ac:dyDescent="0.25">
      <c r="A37" s="20"/>
      <c r="B37" s="292">
        <v>49706.873342379578</v>
      </c>
      <c r="C37" s="292">
        <f t="shared" si="0"/>
        <v>50206.873342379578</v>
      </c>
    </row>
    <row r="38" spans="1:3" x14ac:dyDescent="0.25">
      <c r="A38" s="20"/>
      <c r="B38" s="292">
        <v>51221.360325941168</v>
      </c>
      <c r="C38" s="292">
        <f t="shared" si="0"/>
        <v>51733.573929200582</v>
      </c>
    </row>
    <row r="39" spans="1:3" x14ac:dyDescent="0.25">
      <c r="A39" s="20"/>
      <c r="B39" s="292">
        <v>52773.45993408349</v>
      </c>
      <c r="C39" s="292">
        <f t="shared" si="0"/>
        <v>53301.194533424328</v>
      </c>
    </row>
    <row r="40" spans="1:3" s="187" customFormat="1" ht="16.5" thickBot="1" x14ac:dyDescent="0.25">
      <c r="A40" s="325"/>
    </row>
    <row r="41" spans="1:3" ht="16.5" thickTop="1" x14ac:dyDescent="0.2"/>
    <row r="42" spans="1:3" ht="30.75" customHeight="1" thickBot="1" x14ac:dyDescent="0.25">
      <c r="A42" s="323" t="s">
        <v>257</v>
      </c>
    </row>
    <row r="43" spans="1:3" ht="16.5" thickTop="1" x14ac:dyDescent="0.2"/>
  </sheetData>
  <hyperlinks>
    <hyperlink ref="A42" location="'Table of Contents'!A1" display="Link to Table of Contents " xr:uid="{00000000-0004-0000-1700-000000000000}"/>
  </hyperlinks>
  <pageMargins left="0.7" right="0.7" top="0.75" bottom="0.75" header="0.3" footer="0.3"/>
  <pageSetup paperSize="9" scale="1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A1:BT102"/>
  <sheetViews>
    <sheetView zoomScaleNormal="100" workbookViewId="0">
      <pane ySplit="1" topLeftCell="A2" activePane="bottomLeft" state="frozen"/>
      <selection pane="bottomLeft" activeCell="D2" sqref="D2"/>
    </sheetView>
  </sheetViews>
  <sheetFormatPr defaultColWidth="7.109375" defaultRowHeight="15.75" x14ac:dyDescent="0.2"/>
  <cols>
    <col min="1" max="1" width="31.5546875" style="20" customWidth="1"/>
    <col min="2" max="3" width="9.88671875" style="11" customWidth="1"/>
    <col min="4" max="16384" width="7.109375" style="11"/>
  </cols>
  <sheetData>
    <row r="1" spans="1:72" s="316" customFormat="1" ht="32.25" thickBot="1" x14ac:dyDescent="0.25">
      <c r="A1" s="315" t="s">
        <v>176</v>
      </c>
      <c r="B1" s="390">
        <v>45444</v>
      </c>
      <c r="C1" s="390">
        <v>45566</v>
      </c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x14ac:dyDescent="0.2">
      <c r="A4" s="20" t="s">
        <v>177</v>
      </c>
      <c r="B4" s="18">
        <v>710.57294820556672</v>
      </c>
      <c r="C4" s="18">
        <f t="shared" ref="C4" si="0">IF(B4*C$2&lt;(C$3/52.18),B4+(C$3/52.18),B4*(1+C$2))</f>
        <v>720.1551636137691</v>
      </c>
    </row>
    <row r="5" spans="1:72" s="25" customFormat="1" x14ac:dyDescent="0.2">
      <c r="A5" s="59" t="s">
        <v>178</v>
      </c>
      <c r="B5" s="112"/>
      <c r="C5" s="112"/>
    </row>
    <row r="6" spans="1:72" s="25" customFormat="1" x14ac:dyDescent="0.2">
      <c r="A6" s="59"/>
      <c r="B6" s="112"/>
      <c r="C6" s="112"/>
    </row>
    <row r="7" spans="1:72" s="25" customFormat="1" x14ac:dyDescent="0.2">
      <c r="A7" s="20" t="s">
        <v>336</v>
      </c>
      <c r="B7" s="18">
        <v>653.24680266616656</v>
      </c>
      <c r="C7" s="18">
        <f t="shared" ref="C7:C8" si="1">IF(B7*C$2&lt;(C$3/52.18),B7+(C$3/52.18),B7*(1+C$2))</f>
        <v>662.82901807436895</v>
      </c>
    </row>
    <row r="8" spans="1:72" s="25" customFormat="1" x14ac:dyDescent="0.2">
      <c r="A8" s="59" t="s">
        <v>178</v>
      </c>
      <c r="B8" s="112">
        <v>710.57294820556672</v>
      </c>
      <c r="C8" s="112">
        <f t="shared" si="1"/>
        <v>720.1551636137691</v>
      </c>
    </row>
    <row r="9" spans="1:72" s="92" customFormat="1" x14ac:dyDescent="0.2">
      <c r="A9" s="211"/>
      <c r="B9" s="164"/>
      <c r="C9" s="164"/>
    </row>
    <row r="10" spans="1:72" s="25" customFormat="1" x14ac:dyDescent="0.2">
      <c r="A10" s="59" t="s">
        <v>179</v>
      </c>
      <c r="B10" s="91">
        <v>44601.278935140006</v>
      </c>
      <c r="C10" s="91">
        <f t="shared" ref="C10:C17" si="2">IF(B10*C$2&lt;(C$3),B10+(C$3),B10*(1+C$2))</f>
        <v>45101.278935140006</v>
      </c>
    </row>
    <row r="11" spans="1:72" x14ac:dyDescent="0.2">
      <c r="A11" s="157"/>
      <c r="B11" s="12">
        <v>46425.341371259994</v>
      </c>
      <c r="C11" s="12">
        <f t="shared" si="2"/>
        <v>46925.341371259994</v>
      </c>
    </row>
    <row r="12" spans="1:72" x14ac:dyDescent="0.2">
      <c r="B12" s="12">
        <v>48285.842187420007</v>
      </c>
      <c r="C12" s="12">
        <f t="shared" si="2"/>
        <v>48785.842187420007</v>
      </c>
    </row>
    <row r="13" spans="1:72" x14ac:dyDescent="0.2">
      <c r="B13" s="12">
        <v>49758.381427859997</v>
      </c>
      <c r="C13" s="12">
        <f t="shared" si="2"/>
        <v>50258.381427859997</v>
      </c>
    </row>
    <row r="14" spans="1:72" x14ac:dyDescent="0.2">
      <c r="B14" s="12">
        <v>51241.637838900002</v>
      </c>
      <c r="C14" s="12">
        <f t="shared" si="2"/>
        <v>51754.054217289005</v>
      </c>
    </row>
    <row r="15" spans="1:72" x14ac:dyDescent="0.2">
      <c r="B15" s="12">
        <v>52760.029011268387</v>
      </c>
      <c r="C15" s="12">
        <f t="shared" si="2"/>
        <v>53287.629301381072</v>
      </c>
    </row>
    <row r="16" spans="1:72" x14ac:dyDescent="0.2">
      <c r="B16" s="12">
        <v>54306.95978425943</v>
      </c>
      <c r="C16" s="12">
        <f t="shared" si="2"/>
        <v>54850.029382102024</v>
      </c>
    </row>
    <row r="17" spans="1:3" x14ac:dyDescent="0.2">
      <c r="B17" s="12">
        <v>55856.115746828073</v>
      </c>
      <c r="C17" s="12">
        <f t="shared" si="2"/>
        <v>56414.676904296357</v>
      </c>
    </row>
    <row r="18" spans="1:3" s="25" customFormat="1" x14ac:dyDescent="0.2">
      <c r="A18" s="59"/>
      <c r="B18" s="91"/>
      <c r="C18" s="91"/>
    </row>
    <row r="19" spans="1:3" s="25" customFormat="1" x14ac:dyDescent="0.2">
      <c r="A19" s="59" t="s">
        <v>179</v>
      </c>
      <c r="B19" s="91">
        <v>40549.116731280003</v>
      </c>
      <c r="C19" s="91">
        <f t="shared" ref="C19:C28" si="3">IF(B19*C$2&lt;(C$3),B19+(C$3),B19*(1+C$2))</f>
        <v>41049.116731280003</v>
      </c>
    </row>
    <row r="20" spans="1:3" s="25" customFormat="1" x14ac:dyDescent="0.2">
      <c r="A20" s="59" t="s">
        <v>325</v>
      </c>
      <c r="B20" s="12">
        <v>43027.998291060008</v>
      </c>
      <c r="C20" s="12">
        <f t="shared" si="3"/>
        <v>43527.998291060008</v>
      </c>
    </row>
    <row r="21" spans="1:3" s="25" customFormat="1" x14ac:dyDescent="0.2">
      <c r="A21" s="59"/>
      <c r="B21" s="12">
        <v>44601.278935140006</v>
      </c>
      <c r="C21" s="12">
        <f t="shared" si="3"/>
        <v>45101.278935140006</v>
      </c>
    </row>
    <row r="22" spans="1:3" s="25" customFormat="1" x14ac:dyDescent="0.2">
      <c r="A22" s="59"/>
      <c r="B22" s="12">
        <v>46425.341371259994</v>
      </c>
      <c r="C22" s="12">
        <f t="shared" si="3"/>
        <v>46925.341371259994</v>
      </c>
    </row>
    <row r="23" spans="1:3" s="25" customFormat="1" x14ac:dyDescent="0.2">
      <c r="A23" s="59"/>
      <c r="B23" s="12">
        <v>48285.842187420007</v>
      </c>
      <c r="C23" s="12">
        <f t="shared" si="3"/>
        <v>48785.842187420007</v>
      </c>
    </row>
    <row r="24" spans="1:3" s="25" customFormat="1" x14ac:dyDescent="0.2">
      <c r="A24" s="59"/>
      <c r="B24" s="12">
        <v>49758.381427859997</v>
      </c>
      <c r="C24" s="12">
        <f t="shared" si="3"/>
        <v>50258.381427859997</v>
      </c>
    </row>
    <row r="25" spans="1:3" s="25" customFormat="1" x14ac:dyDescent="0.2">
      <c r="A25" s="59"/>
      <c r="B25" s="12">
        <v>51241.637838900002</v>
      </c>
      <c r="C25" s="12">
        <f t="shared" si="3"/>
        <v>51754.054217289005</v>
      </c>
    </row>
    <row r="26" spans="1:3" s="25" customFormat="1" x14ac:dyDescent="0.2">
      <c r="A26" s="59"/>
      <c r="B26" s="12">
        <v>52760.029011268387</v>
      </c>
      <c r="C26" s="12">
        <f t="shared" si="3"/>
        <v>53287.629301381072</v>
      </c>
    </row>
    <row r="27" spans="1:3" s="25" customFormat="1" x14ac:dyDescent="0.2">
      <c r="A27" s="59"/>
      <c r="B27" s="12">
        <v>54306.95978425943</v>
      </c>
      <c r="C27" s="12">
        <f t="shared" si="3"/>
        <v>54850.029382102024</v>
      </c>
    </row>
    <row r="28" spans="1:3" s="25" customFormat="1" x14ac:dyDescent="0.2">
      <c r="A28" s="59"/>
      <c r="B28" s="91">
        <v>55856.115746828073</v>
      </c>
      <c r="C28" s="91">
        <f t="shared" si="3"/>
        <v>56414.676904296357</v>
      </c>
    </row>
    <row r="29" spans="1:3" s="92" customFormat="1" x14ac:dyDescent="0.2">
      <c r="A29" s="211"/>
      <c r="B29" s="93"/>
      <c r="C29" s="93"/>
    </row>
    <row r="30" spans="1:3" s="25" customFormat="1" x14ac:dyDescent="0.2">
      <c r="A30" s="59" t="s">
        <v>366</v>
      </c>
      <c r="B30" s="91">
        <v>41020.672237679995</v>
      </c>
      <c r="C30" s="91">
        <f t="shared" ref="C30:C44" si="4">IF(B30*C$2&lt;(C$3),B30+(C$3),B30*(1+C$2))</f>
        <v>41520.672237679995</v>
      </c>
    </row>
    <row r="31" spans="1:3" x14ac:dyDescent="0.2">
      <c r="B31" s="12">
        <v>42459.988249260001</v>
      </c>
      <c r="C31" s="12">
        <f t="shared" si="4"/>
        <v>42959.988249260001</v>
      </c>
    </row>
    <row r="32" spans="1:3" x14ac:dyDescent="0.2">
      <c r="B32" s="12">
        <v>43749.263872440002</v>
      </c>
      <c r="C32" s="12">
        <f t="shared" si="4"/>
        <v>44249.263872440002</v>
      </c>
    </row>
    <row r="33" spans="1:3" x14ac:dyDescent="0.2">
      <c r="B33" s="12">
        <v>45009.603135000005</v>
      </c>
      <c r="C33" s="12">
        <f t="shared" si="4"/>
        <v>45509.603135000005</v>
      </c>
    </row>
    <row r="34" spans="1:3" x14ac:dyDescent="0.2">
      <c r="B34" s="12">
        <v>47354.520062279997</v>
      </c>
      <c r="C34" s="12">
        <f t="shared" si="4"/>
        <v>47854.520062279997</v>
      </c>
    </row>
    <row r="35" spans="1:3" x14ac:dyDescent="0.2">
      <c r="B35" s="12">
        <v>48973.884539939994</v>
      </c>
      <c r="C35" s="12">
        <f t="shared" si="4"/>
        <v>49473.884539939994</v>
      </c>
    </row>
    <row r="36" spans="1:3" x14ac:dyDescent="0.2">
      <c r="B36" s="12">
        <v>50563.240939920004</v>
      </c>
      <c r="C36" s="12">
        <f t="shared" si="4"/>
        <v>51068.873349319205</v>
      </c>
    </row>
    <row r="37" spans="1:3" x14ac:dyDescent="0.2">
      <c r="B37" s="12">
        <v>52208.048382801753</v>
      </c>
      <c r="C37" s="12">
        <f t="shared" si="4"/>
        <v>52730.12886662977</v>
      </c>
    </row>
    <row r="38" spans="1:3" x14ac:dyDescent="0.2">
      <c r="B38" s="12">
        <v>53894.542528611295</v>
      </c>
      <c r="C38" s="12">
        <f t="shared" si="4"/>
        <v>54433.487953897406</v>
      </c>
    </row>
    <row r="39" spans="1:3" x14ac:dyDescent="0.2">
      <c r="B39" s="12">
        <v>55817.920458410874</v>
      </c>
      <c r="C39" s="12">
        <f t="shared" si="4"/>
        <v>56376.09966299498</v>
      </c>
    </row>
    <row r="40" spans="1:3" x14ac:dyDescent="0.2">
      <c r="B40" s="12">
        <v>57673.762119153005</v>
      </c>
      <c r="C40" s="12">
        <f t="shared" si="4"/>
        <v>58250.499740344538</v>
      </c>
    </row>
    <row r="41" spans="1:3" x14ac:dyDescent="0.2">
      <c r="B41" s="12">
        <v>59592.513666699961</v>
      </c>
      <c r="C41" s="12">
        <f t="shared" si="4"/>
        <v>60188.43880336696</v>
      </c>
    </row>
    <row r="42" spans="1:3" x14ac:dyDescent="0.2">
      <c r="B42" s="12">
        <v>61484.303834187711</v>
      </c>
      <c r="C42" s="12">
        <f t="shared" si="4"/>
        <v>62099.146872529585</v>
      </c>
    </row>
    <row r="43" spans="1:3" x14ac:dyDescent="0.2">
      <c r="B43" s="12">
        <v>63435.633715972894</v>
      </c>
      <c r="C43" s="12">
        <f t="shared" si="4"/>
        <v>64069.99005313262</v>
      </c>
    </row>
    <row r="44" spans="1:3" ht="31.5" x14ac:dyDescent="0.2">
      <c r="A44" s="326" t="s">
        <v>22</v>
      </c>
      <c r="B44" s="12">
        <v>64665.746681174242</v>
      </c>
      <c r="C44" s="12">
        <f t="shared" si="4"/>
        <v>65312.404147985988</v>
      </c>
    </row>
    <row r="45" spans="1:3" s="25" customFormat="1" ht="47.25" x14ac:dyDescent="0.2">
      <c r="A45" s="327" t="s">
        <v>23</v>
      </c>
      <c r="B45" s="91"/>
      <c r="C45" s="91"/>
    </row>
    <row r="46" spans="1:3" s="25" customFormat="1" x14ac:dyDescent="0.2">
      <c r="A46" s="327"/>
      <c r="B46" s="91"/>
      <c r="C46" s="91"/>
    </row>
    <row r="47" spans="1:3" s="25" customFormat="1" x14ac:dyDescent="0.2">
      <c r="A47" s="59" t="s">
        <v>366</v>
      </c>
      <c r="B47" s="91">
        <v>37832.31398418</v>
      </c>
      <c r="C47" s="91">
        <f t="shared" ref="C47:C63" si="5">IF(B47*C$2&lt;(C$3),B47+(C$3),B47*(1+C$2))</f>
        <v>38332.31398418</v>
      </c>
    </row>
    <row r="48" spans="1:3" s="25" customFormat="1" x14ac:dyDescent="0.2">
      <c r="A48" s="20" t="s">
        <v>325</v>
      </c>
      <c r="B48" s="12">
        <v>39773.193579840008</v>
      </c>
      <c r="C48" s="12">
        <f t="shared" si="5"/>
        <v>40273.193579840008</v>
      </c>
    </row>
    <row r="49" spans="1:3" s="25" customFormat="1" x14ac:dyDescent="0.2">
      <c r="A49" s="20"/>
      <c r="B49" s="12">
        <v>41020.672237679995</v>
      </c>
      <c r="C49" s="12">
        <f t="shared" si="5"/>
        <v>41520.672237679995</v>
      </c>
    </row>
    <row r="50" spans="1:3" s="25" customFormat="1" x14ac:dyDescent="0.2">
      <c r="A50" s="20"/>
      <c r="B50" s="12">
        <v>42459.988249260001</v>
      </c>
      <c r="C50" s="12">
        <f t="shared" si="5"/>
        <v>42959.988249260001</v>
      </c>
    </row>
    <row r="51" spans="1:3" s="25" customFormat="1" x14ac:dyDescent="0.2">
      <c r="A51" s="20"/>
      <c r="B51" s="12">
        <v>43749.263872440002</v>
      </c>
      <c r="C51" s="12">
        <f t="shared" si="5"/>
        <v>44249.263872440002</v>
      </c>
    </row>
    <row r="52" spans="1:3" s="25" customFormat="1" x14ac:dyDescent="0.2">
      <c r="A52" s="20"/>
      <c r="B52" s="12">
        <v>45009.603135000005</v>
      </c>
      <c r="C52" s="12">
        <f t="shared" si="5"/>
        <v>45509.603135000005</v>
      </c>
    </row>
    <row r="53" spans="1:3" s="25" customFormat="1" x14ac:dyDescent="0.2">
      <c r="A53" s="20"/>
      <c r="B53" s="12">
        <v>47354.520062279997</v>
      </c>
      <c r="C53" s="12">
        <f t="shared" si="5"/>
        <v>47854.520062279997</v>
      </c>
    </row>
    <row r="54" spans="1:3" s="25" customFormat="1" x14ac:dyDescent="0.2">
      <c r="A54" s="20"/>
      <c r="B54" s="12">
        <v>48973.884539939994</v>
      </c>
      <c r="C54" s="12">
        <f t="shared" si="5"/>
        <v>49473.884539939994</v>
      </c>
    </row>
    <row r="55" spans="1:3" s="25" customFormat="1" x14ac:dyDescent="0.2">
      <c r="A55" s="20"/>
      <c r="B55" s="12">
        <v>50563.240939920004</v>
      </c>
      <c r="C55" s="12">
        <f t="shared" si="5"/>
        <v>51068.873349319205</v>
      </c>
    </row>
    <row r="56" spans="1:3" s="25" customFormat="1" x14ac:dyDescent="0.2">
      <c r="A56" s="20"/>
      <c r="B56" s="12">
        <v>52208.048382801753</v>
      </c>
      <c r="C56" s="12">
        <f t="shared" si="5"/>
        <v>52730.12886662977</v>
      </c>
    </row>
    <row r="57" spans="1:3" s="25" customFormat="1" x14ac:dyDescent="0.2">
      <c r="A57" s="20"/>
      <c r="B57" s="12">
        <v>53894.542528611295</v>
      </c>
      <c r="C57" s="12">
        <f t="shared" si="5"/>
        <v>54433.487953897406</v>
      </c>
    </row>
    <row r="58" spans="1:3" s="25" customFormat="1" x14ac:dyDescent="0.2">
      <c r="A58" s="20"/>
      <c r="B58" s="12">
        <v>55817.920458410874</v>
      </c>
      <c r="C58" s="12">
        <f t="shared" si="5"/>
        <v>56376.09966299498</v>
      </c>
    </row>
    <row r="59" spans="1:3" s="25" customFormat="1" x14ac:dyDescent="0.2">
      <c r="A59" s="20"/>
      <c r="B59" s="12">
        <v>57673.762119153005</v>
      </c>
      <c r="C59" s="12">
        <f t="shared" si="5"/>
        <v>58250.499740344538</v>
      </c>
    </row>
    <row r="60" spans="1:3" s="25" customFormat="1" x14ac:dyDescent="0.2">
      <c r="A60" s="20"/>
      <c r="B60" s="12">
        <v>59592.513666699961</v>
      </c>
      <c r="C60" s="12">
        <f t="shared" si="5"/>
        <v>60188.43880336696</v>
      </c>
    </row>
    <row r="61" spans="1:3" s="25" customFormat="1" x14ac:dyDescent="0.2">
      <c r="A61" s="20"/>
      <c r="B61" s="12">
        <v>61484.303834187711</v>
      </c>
      <c r="C61" s="12">
        <f t="shared" si="5"/>
        <v>62099.146872529585</v>
      </c>
    </row>
    <row r="62" spans="1:3" s="25" customFormat="1" x14ac:dyDescent="0.2">
      <c r="A62" s="20"/>
      <c r="B62" s="12">
        <v>63435.633715972894</v>
      </c>
      <c r="C62" s="12">
        <f t="shared" si="5"/>
        <v>64069.99005313262</v>
      </c>
    </row>
    <row r="63" spans="1:3" s="25" customFormat="1" ht="31.5" x14ac:dyDescent="0.2">
      <c r="A63" s="326" t="s">
        <v>22</v>
      </c>
      <c r="B63" s="12">
        <v>64665.746681174242</v>
      </c>
      <c r="C63" s="12">
        <f t="shared" si="5"/>
        <v>65312.404147985988</v>
      </c>
    </row>
    <row r="64" spans="1:3" s="25" customFormat="1" ht="47.25" x14ac:dyDescent="0.2">
      <c r="A64" s="327" t="s">
        <v>23</v>
      </c>
      <c r="B64" s="91"/>
      <c r="C64" s="91"/>
    </row>
    <row r="65" spans="1:3" s="25" customFormat="1" x14ac:dyDescent="0.2">
      <c r="A65" s="327"/>
      <c r="B65" s="91"/>
      <c r="C65" s="91"/>
    </row>
    <row r="66" spans="1:3" s="129" customFormat="1" x14ac:dyDescent="0.2">
      <c r="A66" s="35" t="s">
        <v>180</v>
      </c>
      <c r="B66" s="128">
        <v>41385.056038080002</v>
      </c>
      <c r="C66" s="128">
        <f t="shared" ref="C66:C79" si="6">IF(B66*C$2&lt;(C$3),B66+(C$3),B66*(1+C$2))</f>
        <v>41885.056038080002</v>
      </c>
    </row>
    <row r="67" spans="1:3" x14ac:dyDescent="0.2">
      <c r="B67" s="12">
        <v>42840.447805560005</v>
      </c>
      <c r="C67" s="12">
        <f t="shared" si="6"/>
        <v>43340.447805560005</v>
      </c>
    </row>
    <row r="68" spans="1:3" x14ac:dyDescent="0.2">
      <c r="B68" s="12">
        <v>44144.72746758</v>
      </c>
      <c r="C68" s="12">
        <f t="shared" si="6"/>
        <v>44644.72746758</v>
      </c>
    </row>
    <row r="69" spans="1:3" x14ac:dyDescent="0.2">
      <c r="B69" s="12">
        <v>45414.712183680007</v>
      </c>
      <c r="C69" s="12">
        <f t="shared" si="6"/>
        <v>45914.712183680007</v>
      </c>
    </row>
    <row r="70" spans="1:3" x14ac:dyDescent="0.2">
      <c r="B70" s="12">
        <v>47739.266486820001</v>
      </c>
      <c r="C70" s="12">
        <f t="shared" si="6"/>
        <v>48239.266486820001</v>
      </c>
    </row>
    <row r="71" spans="1:3" x14ac:dyDescent="0.2">
      <c r="B71" s="12">
        <v>49369.348135079999</v>
      </c>
      <c r="C71" s="12">
        <f t="shared" si="6"/>
        <v>49869.348135079999</v>
      </c>
    </row>
    <row r="72" spans="1:3" x14ac:dyDescent="0.2">
      <c r="B72" s="12">
        <v>50962.99140330001</v>
      </c>
      <c r="C72" s="12">
        <f t="shared" si="6"/>
        <v>51472.621317333011</v>
      </c>
    </row>
    <row r="73" spans="1:3" x14ac:dyDescent="0.2">
      <c r="B73" s="12">
        <v>52646.577659534109</v>
      </c>
      <c r="C73" s="12">
        <f t="shared" si="6"/>
        <v>53173.043436129446</v>
      </c>
    </row>
    <row r="74" spans="1:3" x14ac:dyDescent="0.2">
      <c r="B74" s="12">
        <v>54360.882544377833</v>
      </c>
      <c r="C74" s="12">
        <f t="shared" si="6"/>
        <v>54904.491369821611</v>
      </c>
    </row>
    <row r="75" spans="1:3" x14ac:dyDescent="0.2">
      <c r="B75" s="12">
        <v>56291.991391118616</v>
      </c>
      <c r="C75" s="12">
        <f t="shared" si="6"/>
        <v>56854.911305029804</v>
      </c>
    </row>
    <row r="76" spans="1:3" x14ac:dyDescent="0.2">
      <c r="B76" s="12">
        <v>58179.287995263156</v>
      </c>
      <c r="C76" s="12">
        <f t="shared" si="6"/>
        <v>58761.08087521579</v>
      </c>
    </row>
    <row r="77" spans="1:3" x14ac:dyDescent="0.2">
      <c r="B77" s="12">
        <v>60113.767014511322</v>
      </c>
      <c r="C77" s="12">
        <f t="shared" si="6"/>
        <v>60714.904684656438</v>
      </c>
    </row>
    <row r="78" spans="1:3" x14ac:dyDescent="0.2">
      <c r="B78" s="12">
        <v>62020.16126286448</v>
      </c>
      <c r="C78" s="12">
        <f t="shared" si="6"/>
        <v>62640.362875493127</v>
      </c>
    </row>
    <row r="79" spans="1:3" x14ac:dyDescent="0.2">
      <c r="B79" s="12">
        <v>64000.699306380448</v>
      </c>
      <c r="C79" s="12">
        <f t="shared" si="6"/>
        <v>64640.706299444253</v>
      </c>
    </row>
    <row r="80" spans="1:3" s="329" customFormat="1" ht="31.5" x14ac:dyDescent="0.2">
      <c r="A80" s="326" t="s">
        <v>181</v>
      </c>
      <c r="B80" s="12">
        <v>65233.059053253426</v>
      </c>
      <c r="C80" s="12">
        <f t="shared" ref="C80" si="7">IF(B80*C$2&lt;(C$3),B80+(C$3),B80*(1+C$2))</f>
        <v>65885.389643785966</v>
      </c>
    </row>
    <row r="81" spans="1:3" s="25" customFormat="1" x14ac:dyDescent="0.2">
      <c r="A81" s="59"/>
    </row>
    <row r="82" spans="1:3" x14ac:dyDescent="0.2">
      <c r="A82" s="59" t="s">
        <v>180</v>
      </c>
      <c r="B82" s="91">
        <v>37989.856392000002</v>
      </c>
      <c r="C82" s="91">
        <f t="shared" ref="C82:C98" si="8">IF(B82*C$2&lt;(C$3),B82+(C$3),B82*(1+C$2))</f>
        <v>38489.856392000002</v>
      </c>
    </row>
    <row r="83" spans="1:3" x14ac:dyDescent="0.2">
      <c r="A83" s="20" t="s">
        <v>325</v>
      </c>
      <c r="B83" s="12">
        <v>40127.931926699996</v>
      </c>
      <c r="C83" s="12">
        <f t="shared" si="8"/>
        <v>40627.931926699996</v>
      </c>
    </row>
    <row r="84" spans="1:3" x14ac:dyDescent="0.2">
      <c r="B84" s="12">
        <v>41385.056038080002</v>
      </c>
      <c r="C84" s="12">
        <f t="shared" si="8"/>
        <v>41885.056038080002</v>
      </c>
    </row>
    <row r="85" spans="1:3" x14ac:dyDescent="0.2">
      <c r="B85" s="12">
        <v>42840.447805560005</v>
      </c>
      <c r="C85" s="12">
        <f t="shared" si="8"/>
        <v>43340.447805560005</v>
      </c>
    </row>
    <row r="86" spans="1:3" x14ac:dyDescent="0.2">
      <c r="B86" s="12">
        <v>44144.72746758</v>
      </c>
      <c r="C86" s="12">
        <f t="shared" si="8"/>
        <v>44644.72746758</v>
      </c>
    </row>
    <row r="87" spans="1:3" x14ac:dyDescent="0.2">
      <c r="B87" s="12">
        <v>45414.712183680007</v>
      </c>
      <c r="C87" s="12">
        <f t="shared" si="8"/>
        <v>45914.712183680007</v>
      </c>
    </row>
    <row r="88" spans="1:3" x14ac:dyDescent="0.2">
      <c r="B88" s="12">
        <v>47739.266486820001</v>
      </c>
      <c r="C88" s="12">
        <f t="shared" si="8"/>
        <v>48239.266486820001</v>
      </c>
    </row>
    <row r="89" spans="1:3" x14ac:dyDescent="0.2">
      <c r="B89" s="12">
        <v>49369.348135079999</v>
      </c>
      <c r="C89" s="12">
        <f t="shared" si="8"/>
        <v>49869.348135079999</v>
      </c>
    </row>
    <row r="90" spans="1:3" x14ac:dyDescent="0.2">
      <c r="B90" s="12">
        <v>50962.99140330001</v>
      </c>
      <c r="C90" s="12">
        <f t="shared" si="8"/>
        <v>51472.621317333011</v>
      </c>
    </row>
    <row r="91" spans="1:3" x14ac:dyDescent="0.2">
      <c r="B91" s="12">
        <v>52646.577659534109</v>
      </c>
      <c r="C91" s="12">
        <f t="shared" si="8"/>
        <v>53173.043436129446</v>
      </c>
    </row>
    <row r="92" spans="1:3" x14ac:dyDescent="0.2">
      <c r="B92" s="12">
        <v>54360.882544377833</v>
      </c>
      <c r="C92" s="12">
        <f t="shared" si="8"/>
        <v>54904.491369821611</v>
      </c>
    </row>
    <row r="93" spans="1:3" x14ac:dyDescent="0.2">
      <c r="B93" s="12">
        <v>56291.991391118616</v>
      </c>
      <c r="C93" s="12">
        <f t="shared" si="8"/>
        <v>56854.911305029804</v>
      </c>
    </row>
    <row r="94" spans="1:3" x14ac:dyDescent="0.2">
      <c r="B94" s="12">
        <v>58179.287995263156</v>
      </c>
      <c r="C94" s="12">
        <f t="shared" si="8"/>
        <v>58761.08087521579</v>
      </c>
    </row>
    <row r="95" spans="1:3" x14ac:dyDescent="0.2">
      <c r="B95" s="12">
        <v>60113.767014511322</v>
      </c>
      <c r="C95" s="12">
        <f t="shared" si="8"/>
        <v>60714.904684656438</v>
      </c>
    </row>
    <row r="96" spans="1:3" x14ac:dyDescent="0.2">
      <c r="B96" s="12">
        <v>62020.16126286448</v>
      </c>
      <c r="C96" s="12">
        <f t="shared" si="8"/>
        <v>62640.362875493127</v>
      </c>
    </row>
    <row r="97" spans="1:3" x14ac:dyDescent="0.2">
      <c r="B97" s="12">
        <v>64000.699306380448</v>
      </c>
      <c r="C97" s="12">
        <f t="shared" si="8"/>
        <v>64640.706299444253</v>
      </c>
    </row>
    <row r="98" spans="1:3" ht="31.5" x14ac:dyDescent="0.2">
      <c r="A98" s="326" t="s">
        <v>181</v>
      </c>
      <c r="B98" s="12">
        <v>65233.059053253426</v>
      </c>
      <c r="C98" s="12">
        <f t="shared" si="8"/>
        <v>65885.389643785966</v>
      </c>
    </row>
    <row r="99" spans="1:3" s="187" customFormat="1" ht="16.5" thickBot="1" x14ac:dyDescent="0.25">
      <c r="A99" s="332"/>
    </row>
    <row r="100" spans="1:3" ht="16.5" thickTop="1" x14ac:dyDescent="0.2"/>
    <row r="101" spans="1:3" ht="30.75" customHeight="1" thickBot="1" x14ac:dyDescent="0.25">
      <c r="A101" s="175" t="s">
        <v>257</v>
      </c>
    </row>
    <row r="102" spans="1:3" ht="16.5" thickTop="1" x14ac:dyDescent="0.2"/>
  </sheetData>
  <hyperlinks>
    <hyperlink ref="A101" location="'Table of Contents'!A1" display="Link to Table of Contents " xr:uid="{00000000-0004-0000-1800-000000000000}"/>
  </hyperlink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59999389629810485"/>
    <pageSetUpPr fitToPage="1"/>
  </sheetPr>
  <dimension ref="A1:BT340"/>
  <sheetViews>
    <sheetView workbookViewId="0">
      <pane ySplit="1" topLeftCell="A2" activePane="bottomLeft" state="frozen"/>
      <selection pane="bottomLeft" activeCell="D2" sqref="D2"/>
    </sheetView>
  </sheetViews>
  <sheetFormatPr defaultColWidth="7.109375" defaultRowHeight="15.75" x14ac:dyDescent="0.25"/>
  <cols>
    <col min="1" max="1" width="61.6640625" style="31" bestFit="1" customWidth="1"/>
    <col min="2" max="3" width="14" style="27" customWidth="1"/>
    <col min="4" max="4" width="9.88671875" style="27" bestFit="1" customWidth="1"/>
    <col min="5" max="6" width="8.33203125" style="27" bestFit="1" customWidth="1"/>
    <col min="7" max="7" width="12.88671875" style="27" customWidth="1"/>
    <col min="8" max="8" width="9.77734375" style="27" customWidth="1"/>
    <col min="9" max="9" width="8.77734375" style="27" customWidth="1"/>
    <col min="10" max="10" width="8.33203125" style="27" customWidth="1"/>
    <col min="11" max="11" width="8.6640625" style="27" customWidth="1"/>
    <col min="12" max="16384" width="7.109375" style="27"/>
  </cols>
  <sheetData>
    <row r="1" spans="1:72" s="339" customFormat="1" ht="16.5" thickBot="1" x14ac:dyDescent="0.25">
      <c r="A1" s="338" t="s">
        <v>182</v>
      </c>
      <c r="B1" s="390">
        <v>45444</v>
      </c>
      <c r="C1" s="390">
        <v>45566</v>
      </c>
    </row>
    <row r="2" spans="1:72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s="252" customFormat="1" ht="16.5" thickBot="1" x14ac:dyDescent="0.25">
      <c r="A3" s="173" t="s">
        <v>302</v>
      </c>
      <c r="B3" s="392"/>
      <c r="C3" s="392">
        <v>500</v>
      </c>
    </row>
    <row r="4" spans="1:72" s="6" customFormat="1" x14ac:dyDescent="0.25">
      <c r="A4" s="40" t="s">
        <v>267</v>
      </c>
      <c r="B4" s="95">
        <v>175325.63546837497</v>
      </c>
      <c r="C4" s="95">
        <f t="shared" ref="C4:C11" si="0">IF(B4*C$2&lt;(C$3),B4+(C$3),B4*(1+C$2))</f>
        <v>177078.89182305872</v>
      </c>
    </row>
    <row r="5" spans="1:72" s="336" customFormat="1" x14ac:dyDescent="0.25">
      <c r="A5" s="333" t="s">
        <v>183</v>
      </c>
      <c r="B5" s="162">
        <v>108910.49474917015</v>
      </c>
      <c r="C5" s="162">
        <f t="shared" si="0"/>
        <v>109999.59969666185</v>
      </c>
    </row>
    <row r="6" spans="1:72" x14ac:dyDescent="0.25">
      <c r="B6" s="95">
        <v>112460.40979029918</v>
      </c>
      <c r="C6" s="95">
        <f t="shared" si="0"/>
        <v>113585.01388820217</v>
      </c>
    </row>
    <row r="7" spans="1:72" x14ac:dyDescent="0.25">
      <c r="B7" s="95">
        <v>115977.74649719002</v>
      </c>
      <c r="C7" s="95">
        <f t="shared" si="0"/>
        <v>117137.52396216193</v>
      </c>
    </row>
    <row r="8" spans="1:72" x14ac:dyDescent="0.25">
      <c r="B8" s="95">
        <v>119487.21946823024</v>
      </c>
      <c r="C8" s="95">
        <f t="shared" si="0"/>
        <v>120682.09166291254</v>
      </c>
    </row>
    <row r="9" spans="1:72" x14ac:dyDescent="0.25">
      <c r="B9" s="95">
        <v>123016.91347431485</v>
      </c>
      <c r="C9" s="95">
        <f t="shared" si="0"/>
        <v>124247.08260905799</v>
      </c>
    </row>
    <row r="10" spans="1:72" x14ac:dyDescent="0.25">
      <c r="B10" s="95">
        <v>126533.12679036989</v>
      </c>
      <c r="C10" s="95">
        <f t="shared" si="0"/>
        <v>127798.45805827359</v>
      </c>
    </row>
    <row r="11" spans="1:72" x14ac:dyDescent="0.25">
      <c r="B11" s="95">
        <v>130049.34010642489</v>
      </c>
      <c r="C11" s="95">
        <f t="shared" si="0"/>
        <v>131349.83350748915</v>
      </c>
    </row>
    <row r="12" spans="1:72" x14ac:dyDescent="0.25">
      <c r="B12" s="95"/>
      <c r="C12" s="95"/>
    </row>
    <row r="13" spans="1:72" s="336" customFormat="1" x14ac:dyDescent="0.25">
      <c r="A13" s="333" t="s">
        <v>184</v>
      </c>
      <c r="B13" s="162">
        <v>82341.178091656577</v>
      </c>
      <c r="C13" s="162">
        <f t="shared" ref="C13:C21" si="1">IF(B13*C$2&lt;(C$3),B13+(C$3),B13*(1+C$2))</f>
        <v>83164.589872573139</v>
      </c>
    </row>
    <row r="14" spans="1:72" x14ac:dyDescent="0.25">
      <c r="B14" s="95">
        <v>85607.998642163962</v>
      </c>
      <c r="C14" s="95">
        <f t="shared" si="1"/>
        <v>86464.078628585601</v>
      </c>
    </row>
    <row r="15" spans="1:72" x14ac:dyDescent="0.25">
      <c r="B15" s="95">
        <v>88886.05310102932</v>
      </c>
      <c r="C15" s="95">
        <f t="shared" si="1"/>
        <v>89774.913632039621</v>
      </c>
    </row>
    <row r="16" spans="1:72" x14ac:dyDescent="0.25">
      <c r="B16" s="95">
        <v>92173.094686581084</v>
      </c>
      <c r="C16" s="95">
        <f t="shared" si="1"/>
        <v>93094.82563344689</v>
      </c>
    </row>
    <row r="17" spans="1:3" x14ac:dyDescent="0.25">
      <c r="B17" s="95">
        <v>95427.557937894613</v>
      </c>
      <c r="C17" s="95">
        <f t="shared" si="1"/>
        <v>96381.833517273553</v>
      </c>
    </row>
    <row r="18" spans="1:3" x14ac:dyDescent="0.25">
      <c r="B18" s="95">
        <v>98713.476132610595</v>
      </c>
      <c r="C18" s="95">
        <f t="shared" si="1"/>
        <v>99700.610893936697</v>
      </c>
    </row>
    <row r="19" spans="1:3" x14ac:dyDescent="0.25">
      <c r="B19" s="95">
        <v>101990.40720064014</v>
      </c>
      <c r="C19" s="95">
        <f t="shared" si="1"/>
        <v>103010.31127264655</v>
      </c>
    </row>
    <row r="20" spans="1:3" x14ac:dyDescent="0.25">
      <c r="B20" s="95">
        <v>105265.09148699806</v>
      </c>
      <c r="C20" s="95">
        <f t="shared" si="1"/>
        <v>106317.74240186805</v>
      </c>
    </row>
    <row r="21" spans="1:3" x14ac:dyDescent="0.25">
      <c r="B21" s="95">
        <v>108535.28221001283</v>
      </c>
      <c r="C21" s="95">
        <f t="shared" si="1"/>
        <v>109620.63503211296</v>
      </c>
    </row>
    <row r="22" spans="1:3" x14ac:dyDescent="0.25">
      <c r="B22" s="95"/>
      <c r="C22" s="95"/>
    </row>
    <row r="23" spans="1:3" s="336" customFormat="1" x14ac:dyDescent="0.25">
      <c r="A23" s="333" t="s">
        <v>185</v>
      </c>
      <c r="B23" s="162">
        <v>68930.138293872296</v>
      </c>
      <c r="C23" s="162">
        <f t="shared" ref="C23:C33" si="2">IF(B23*C$2&lt;(C$3),B23+(C$3),B23*(1+C$2))</f>
        <v>69619.439676811016</v>
      </c>
    </row>
    <row r="24" spans="1:3" x14ac:dyDescent="0.25">
      <c r="B24" s="95">
        <v>72103.717405008196</v>
      </c>
      <c r="C24" s="95">
        <f t="shared" si="2"/>
        <v>72824.754579058281</v>
      </c>
    </row>
    <row r="25" spans="1:3" x14ac:dyDescent="0.25">
      <c r="B25" s="95">
        <v>83258.988404505464</v>
      </c>
      <c r="C25" s="95">
        <f t="shared" si="2"/>
        <v>84091.578288550518</v>
      </c>
    </row>
    <row r="26" spans="1:3" x14ac:dyDescent="0.25">
      <c r="B26" s="95">
        <v>86189.915095108532</v>
      </c>
      <c r="C26" s="95">
        <f t="shared" si="2"/>
        <v>87051.814246059614</v>
      </c>
    </row>
    <row r="27" spans="1:3" x14ac:dyDescent="0.25">
      <c r="B27" s="95">
        <v>89129.828912397978</v>
      </c>
      <c r="C27" s="95">
        <f t="shared" si="2"/>
        <v>90021.127201521958</v>
      </c>
    </row>
    <row r="28" spans="1:3" x14ac:dyDescent="0.25">
      <c r="B28" s="95">
        <v>92078.72985637383</v>
      </c>
      <c r="C28" s="95">
        <f t="shared" si="2"/>
        <v>92999.517154937566</v>
      </c>
    </row>
    <row r="29" spans="1:3" x14ac:dyDescent="0.25">
      <c r="B29" s="95">
        <v>95031.000972857102</v>
      </c>
      <c r="C29" s="95">
        <f t="shared" si="2"/>
        <v>95981.310982585681</v>
      </c>
    </row>
    <row r="30" spans="1:3" x14ac:dyDescent="0.25">
      <c r="B30" s="95">
        <v>97973.161571818142</v>
      </c>
      <c r="C30" s="95">
        <f t="shared" si="2"/>
        <v>98952.89318753632</v>
      </c>
    </row>
    <row r="31" spans="1:3" x14ac:dyDescent="0.25">
      <c r="B31" s="95">
        <v>100907.45843492859</v>
      </c>
      <c r="C31" s="95">
        <f t="shared" si="2"/>
        <v>101916.53301927788</v>
      </c>
    </row>
    <row r="32" spans="1:3" x14ac:dyDescent="0.25">
      <c r="B32" s="95">
        <v>103856.35937890448</v>
      </c>
      <c r="C32" s="95">
        <f t="shared" si="2"/>
        <v>104894.92297269353</v>
      </c>
    </row>
    <row r="33" spans="1:3" x14ac:dyDescent="0.25">
      <c r="B33" s="95">
        <v>106807.50710455193</v>
      </c>
      <c r="C33" s="95">
        <f t="shared" si="2"/>
        <v>107875.58217559745</v>
      </c>
    </row>
    <row r="34" spans="1:3" x14ac:dyDescent="0.25">
      <c r="B34" s="95"/>
      <c r="C34" s="95"/>
    </row>
    <row r="35" spans="1:3" s="336" customFormat="1" x14ac:dyDescent="0.25">
      <c r="A35" s="333" t="s">
        <v>70</v>
      </c>
      <c r="B35" s="162">
        <v>61452.84889078531</v>
      </c>
      <c r="C35" s="162">
        <f t="shared" ref="C35:C43" si="3">IF(B35*C$2&lt;(C$3),B35+(C$3),B35*(1+C$2))</f>
        <v>62067.377379693164</v>
      </c>
    </row>
    <row r="36" spans="1:3" x14ac:dyDescent="0.25">
      <c r="B36" s="95">
        <v>72371.084423928682</v>
      </c>
      <c r="C36" s="95">
        <f t="shared" si="3"/>
        <v>73094.795268167974</v>
      </c>
    </row>
    <row r="37" spans="1:3" x14ac:dyDescent="0.25">
      <c r="B37" s="95">
        <v>76243.412634932421</v>
      </c>
      <c r="C37" s="95">
        <f t="shared" si="3"/>
        <v>77005.846761281748</v>
      </c>
    </row>
    <row r="38" spans="1:3" x14ac:dyDescent="0.25">
      <c r="B38" s="95">
        <v>78908.095697450801</v>
      </c>
      <c r="C38" s="95">
        <f t="shared" si="3"/>
        <v>79697.176654425304</v>
      </c>
    </row>
    <row r="39" spans="1:3" x14ac:dyDescent="0.25">
      <c r="B39" s="95">
        <v>82801.768334334745</v>
      </c>
      <c r="C39" s="95">
        <f t="shared" si="3"/>
        <v>83629.786017678096</v>
      </c>
    </row>
    <row r="40" spans="1:3" x14ac:dyDescent="0.25">
      <c r="B40" s="95">
        <v>86738.129822979085</v>
      </c>
      <c r="C40" s="95">
        <f t="shared" si="3"/>
        <v>87605.511121208881</v>
      </c>
    </row>
    <row r="41" spans="1:3" x14ac:dyDescent="0.25">
      <c r="B41" s="95">
        <v>90655.393667414799</v>
      </c>
      <c r="C41" s="95">
        <f t="shared" si="3"/>
        <v>91561.947604088942</v>
      </c>
    </row>
    <row r="42" spans="1:3" x14ac:dyDescent="0.25">
      <c r="B42" s="95">
        <v>94571.53412101476</v>
      </c>
      <c r="C42" s="95">
        <f t="shared" si="3"/>
        <v>95517.249462224907</v>
      </c>
    </row>
    <row r="43" spans="1:3" x14ac:dyDescent="0.25">
      <c r="B43" s="95">
        <v>98487.674574614692</v>
      </c>
      <c r="C43" s="95">
        <f t="shared" si="3"/>
        <v>99472.551320360843</v>
      </c>
    </row>
    <row r="44" spans="1:3" x14ac:dyDescent="0.25">
      <c r="B44" s="95"/>
      <c r="C44" s="95"/>
    </row>
    <row r="45" spans="1:3" s="336" customFormat="1" x14ac:dyDescent="0.25">
      <c r="A45" s="333" t="s">
        <v>8</v>
      </c>
      <c r="B45" s="162">
        <v>51165.545927640007</v>
      </c>
      <c r="C45" s="162">
        <f t="shared" ref="C45:C52" si="4">IF(B45*C$2&lt;(C$3),B45+(C$3),B45*(1+C$2))</f>
        <v>51677.201386916408</v>
      </c>
    </row>
    <row r="46" spans="1:3" x14ac:dyDescent="0.25">
      <c r="B46" s="95">
        <v>53110.393479859595</v>
      </c>
      <c r="C46" s="95">
        <f t="shared" si="4"/>
        <v>53641.497414658188</v>
      </c>
    </row>
    <row r="47" spans="1:3" x14ac:dyDescent="0.25">
      <c r="B47" s="95">
        <v>55137.145611915868</v>
      </c>
      <c r="C47" s="95">
        <f t="shared" si="4"/>
        <v>55688.517068035027</v>
      </c>
    </row>
    <row r="48" spans="1:3" x14ac:dyDescent="0.25">
      <c r="B48" s="95">
        <v>56755.951806304147</v>
      </c>
      <c r="C48" s="95">
        <f t="shared" si="4"/>
        <v>57323.511324367188</v>
      </c>
    </row>
    <row r="49" spans="1:3" x14ac:dyDescent="0.25">
      <c r="B49" s="95">
        <v>58409.583116602218</v>
      </c>
      <c r="C49" s="95">
        <f t="shared" si="4"/>
        <v>58993.67894776824</v>
      </c>
    </row>
    <row r="50" spans="1:3" x14ac:dyDescent="0.25">
      <c r="B50" s="95">
        <v>60048.610346034897</v>
      </c>
      <c r="C50" s="95">
        <f t="shared" si="4"/>
        <v>60649.09644949525</v>
      </c>
    </row>
    <row r="51" spans="1:3" x14ac:dyDescent="0.25">
      <c r="B51" s="95">
        <v>61701.118265497185</v>
      </c>
      <c r="C51" s="95">
        <f t="shared" si="4"/>
        <v>62318.129448152155</v>
      </c>
    </row>
    <row r="52" spans="1:3" x14ac:dyDescent="0.25">
      <c r="B52" s="95">
        <v>63333.405149915074</v>
      </c>
      <c r="C52" s="95">
        <f t="shared" si="4"/>
        <v>63966.739201414224</v>
      </c>
    </row>
    <row r="53" spans="1:3" s="6" customFormat="1" x14ac:dyDescent="0.25">
      <c r="A53" s="40"/>
      <c r="B53" s="95"/>
      <c r="C53" s="95"/>
    </row>
    <row r="54" spans="1:3" x14ac:dyDescent="0.25">
      <c r="A54" s="40" t="s">
        <v>307</v>
      </c>
      <c r="B54" s="95">
        <v>46457.492883060004</v>
      </c>
      <c r="C54" s="95">
        <f t="shared" ref="C54:C63" si="5">IF(B54*C$2&lt;(C$3),B54+(C$3),B54*(1+C$2))</f>
        <v>46957.492883060004</v>
      </c>
    </row>
    <row r="55" spans="1:3" x14ac:dyDescent="0.25">
      <c r="B55" s="95">
        <v>49042.47443178</v>
      </c>
      <c r="C55" s="95">
        <f t="shared" si="5"/>
        <v>49542.47443178</v>
      </c>
    </row>
    <row r="56" spans="1:3" x14ac:dyDescent="0.25">
      <c r="B56" s="95">
        <v>51165.545927640007</v>
      </c>
      <c r="C56" s="95">
        <f t="shared" si="5"/>
        <v>51677.201386916408</v>
      </c>
    </row>
    <row r="57" spans="1:3" x14ac:dyDescent="0.25">
      <c r="B57" s="95">
        <v>53110.393479859595</v>
      </c>
      <c r="C57" s="95">
        <f t="shared" si="5"/>
        <v>53641.497414658188</v>
      </c>
    </row>
    <row r="58" spans="1:3" x14ac:dyDescent="0.25">
      <c r="B58" s="95">
        <v>55137.145611915868</v>
      </c>
      <c r="C58" s="95">
        <f t="shared" si="5"/>
        <v>55688.517068035027</v>
      </c>
    </row>
    <row r="59" spans="1:3" x14ac:dyDescent="0.25">
      <c r="B59" s="95">
        <v>56755.951806304147</v>
      </c>
      <c r="C59" s="95">
        <f t="shared" si="5"/>
        <v>57323.511324367188</v>
      </c>
    </row>
    <row r="60" spans="1:3" x14ac:dyDescent="0.25">
      <c r="B60" s="95">
        <v>58409.583116602218</v>
      </c>
      <c r="C60" s="95">
        <f t="shared" si="5"/>
        <v>58993.67894776824</v>
      </c>
    </row>
    <row r="61" spans="1:3" x14ac:dyDescent="0.25">
      <c r="B61" s="95">
        <v>60048.610346034897</v>
      </c>
      <c r="C61" s="95">
        <f t="shared" si="5"/>
        <v>60649.09644949525</v>
      </c>
    </row>
    <row r="62" spans="1:3" x14ac:dyDescent="0.25">
      <c r="B62" s="95">
        <v>61701.118265497185</v>
      </c>
      <c r="C62" s="95">
        <f t="shared" si="5"/>
        <v>62318.129448152155</v>
      </c>
    </row>
    <row r="63" spans="1:3" x14ac:dyDescent="0.25">
      <c r="B63" s="95">
        <v>63333.405149915074</v>
      </c>
      <c r="C63" s="95">
        <f t="shared" si="5"/>
        <v>63966.739201414224</v>
      </c>
    </row>
    <row r="64" spans="1:3" x14ac:dyDescent="0.25">
      <c r="B64" s="95"/>
      <c r="C64" s="95"/>
    </row>
    <row r="65" spans="1:3" s="336" customFormat="1" x14ac:dyDescent="0.25">
      <c r="A65" s="333" t="s">
        <v>13</v>
      </c>
      <c r="B65" s="162">
        <v>57674.88550998881</v>
      </c>
      <c r="C65" s="162">
        <f t="shared" ref="C65:C75" si="6">IF(B65*C$2&lt;(C$3),B65+(C$3),B65*(1+C$2))</f>
        <v>58251.634365088699</v>
      </c>
    </row>
    <row r="66" spans="1:3" x14ac:dyDescent="0.25">
      <c r="B66" s="95">
        <v>59084.741008918216</v>
      </c>
      <c r="C66" s="95">
        <f t="shared" si="6"/>
        <v>59675.588419007399</v>
      </c>
    </row>
    <row r="67" spans="1:3" x14ac:dyDescent="0.25">
      <c r="B67" s="95">
        <v>60732.755365037301</v>
      </c>
      <c r="C67" s="95">
        <f t="shared" si="6"/>
        <v>61340.082918687673</v>
      </c>
    </row>
    <row r="68" spans="1:3" x14ac:dyDescent="0.25">
      <c r="B68" s="95">
        <v>62386.386675335394</v>
      </c>
      <c r="C68" s="95">
        <f t="shared" si="6"/>
        <v>63010.250542088746</v>
      </c>
    </row>
    <row r="69" spans="1:3" x14ac:dyDescent="0.25">
      <c r="B69" s="95">
        <v>64042.264767305067</v>
      </c>
      <c r="C69" s="95">
        <f t="shared" si="6"/>
        <v>64682.687414978122</v>
      </c>
    </row>
    <row r="70" spans="1:3" x14ac:dyDescent="0.25">
      <c r="B70" s="95">
        <v>65521.770498054102</v>
      </c>
      <c r="C70" s="95">
        <f t="shared" si="6"/>
        <v>66176.988203034649</v>
      </c>
    </row>
    <row r="71" spans="1:3" x14ac:dyDescent="0.25">
      <c r="B71" s="95">
        <v>67028.237608862328</v>
      </c>
      <c r="C71" s="95">
        <f t="shared" si="6"/>
        <v>67698.519984950952</v>
      </c>
    </row>
    <row r="72" spans="1:3" x14ac:dyDescent="0.25">
      <c r="B72" s="95">
        <v>68494.262649581768</v>
      </c>
      <c r="C72" s="95">
        <f t="shared" si="6"/>
        <v>69179.205276077584</v>
      </c>
    </row>
    <row r="73" spans="1:3" x14ac:dyDescent="0.25">
      <c r="B73" s="95">
        <v>69953.547345286395</v>
      </c>
      <c r="C73" s="95">
        <f t="shared" si="6"/>
        <v>70653.082818739262</v>
      </c>
    </row>
    <row r="74" spans="1:3" x14ac:dyDescent="0.25">
      <c r="B74" s="95">
        <v>72460.955690792704</v>
      </c>
      <c r="C74" s="95">
        <f t="shared" si="6"/>
        <v>73185.565247700637</v>
      </c>
    </row>
    <row r="75" spans="1:3" x14ac:dyDescent="0.25">
      <c r="B75" s="95">
        <v>74978.474553821259</v>
      </c>
      <c r="C75" s="95">
        <f t="shared" si="6"/>
        <v>75728.259299359474</v>
      </c>
    </row>
    <row r="76" spans="1:3" x14ac:dyDescent="0.25">
      <c r="B76" s="95"/>
      <c r="C76" s="95"/>
    </row>
    <row r="77" spans="1:3" s="336" customFormat="1" x14ac:dyDescent="0.25">
      <c r="A77" s="333" t="s">
        <v>16</v>
      </c>
      <c r="B77" s="162">
        <v>55092.209978483865</v>
      </c>
      <c r="C77" s="162">
        <f t="shared" ref="C77:C83" si="7">IF(B77*C$2&lt;(C$3),B77+(C$3),B77*(1+C$2))</f>
        <v>55643.132078268703</v>
      </c>
    </row>
    <row r="78" spans="1:3" x14ac:dyDescent="0.25">
      <c r="B78" s="95">
        <v>56406.577256370241</v>
      </c>
      <c r="C78" s="95">
        <f t="shared" si="7"/>
        <v>56970.643028933941</v>
      </c>
    </row>
    <row r="79" spans="1:3" x14ac:dyDescent="0.25">
      <c r="B79" s="95">
        <v>58006.285806549902</v>
      </c>
      <c r="C79" s="95">
        <f t="shared" si="7"/>
        <v>58586.348664615405</v>
      </c>
    </row>
    <row r="80" spans="1:3" x14ac:dyDescent="0.25">
      <c r="B80" s="95">
        <v>61018.096637330586</v>
      </c>
      <c r="C80" s="95">
        <f t="shared" si="7"/>
        <v>61628.277603703893</v>
      </c>
    </row>
    <row r="81" spans="1:3" x14ac:dyDescent="0.25">
      <c r="B81" s="95">
        <v>62817.768756282712</v>
      </c>
      <c r="C81" s="95">
        <f t="shared" si="7"/>
        <v>63445.94644384554</v>
      </c>
    </row>
    <row r="82" spans="1:3" x14ac:dyDescent="0.25">
      <c r="A82" s="31" t="s">
        <v>62</v>
      </c>
      <c r="B82" s="95">
        <v>65055.563301196955</v>
      </c>
      <c r="C82" s="95">
        <f t="shared" si="7"/>
        <v>65706.11893420892</v>
      </c>
    </row>
    <row r="83" spans="1:3" x14ac:dyDescent="0.25">
      <c r="A83" s="31" t="s">
        <v>63</v>
      </c>
      <c r="B83" s="95">
        <v>67306.838536140829</v>
      </c>
      <c r="C83" s="95">
        <f t="shared" si="7"/>
        <v>67979.906921502232</v>
      </c>
    </row>
    <row r="84" spans="1:3" x14ac:dyDescent="0.25">
      <c r="B84" s="95"/>
      <c r="C84" s="95"/>
    </row>
    <row r="85" spans="1:3" s="336" customFormat="1" x14ac:dyDescent="0.25">
      <c r="A85" s="333" t="s">
        <v>186</v>
      </c>
      <c r="B85" s="162">
        <v>49706.93900898</v>
      </c>
      <c r="C85" s="162">
        <f t="shared" ref="C85:C91" si="8">IF(B85*C$2&lt;(C$3),B85+(C$3),B85*(1+C$2))</f>
        <v>50206.93900898</v>
      </c>
    </row>
    <row r="86" spans="1:3" x14ac:dyDescent="0.25">
      <c r="B86" s="95">
        <v>51194.482288259998</v>
      </c>
      <c r="C86" s="95">
        <f t="shared" si="8"/>
        <v>51706.427111142599</v>
      </c>
    </row>
    <row r="87" spans="1:3" x14ac:dyDescent="0.25">
      <c r="B87" s="95">
        <v>52709.976944326794</v>
      </c>
      <c r="C87" s="95">
        <f t="shared" si="8"/>
        <v>53237.07671377006</v>
      </c>
    </row>
    <row r="88" spans="1:3" x14ac:dyDescent="0.25">
      <c r="B88" s="95">
        <v>54257.530587484209</v>
      </c>
      <c r="C88" s="95">
        <f t="shared" si="8"/>
        <v>54800.105893359054</v>
      </c>
    </row>
    <row r="89" spans="1:3" x14ac:dyDescent="0.25">
      <c r="B89" s="95">
        <v>55816.797067575069</v>
      </c>
      <c r="C89" s="95">
        <f t="shared" si="8"/>
        <v>56374.965038250819</v>
      </c>
    </row>
    <row r="90" spans="1:3" x14ac:dyDescent="0.25">
      <c r="A90" s="31" t="s">
        <v>62</v>
      </c>
      <c r="B90" s="95">
        <v>57632.196658228408</v>
      </c>
      <c r="C90" s="95">
        <f t="shared" si="8"/>
        <v>58208.518624810691</v>
      </c>
    </row>
    <row r="91" spans="1:3" x14ac:dyDescent="0.25">
      <c r="A91" s="31" t="s">
        <v>63</v>
      </c>
      <c r="B91" s="95">
        <v>59455.459984732333</v>
      </c>
      <c r="C91" s="95">
        <f t="shared" si="8"/>
        <v>60050.014584579658</v>
      </c>
    </row>
    <row r="92" spans="1:3" x14ac:dyDescent="0.25">
      <c r="B92" s="95"/>
      <c r="C92" s="95"/>
    </row>
    <row r="93" spans="1:3" s="336" customFormat="1" x14ac:dyDescent="0.25">
      <c r="A93" s="333" t="s">
        <v>187</v>
      </c>
      <c r="B93" s="162">
        <v>36717.728241780002</v>
      </c>
      <c r="C93" s="162">
        <f t="shared" ref="C93:C102" si="9">IF(B93*C$2&lt;(C$3),B93+(C$3),B93*(1+C$2))</f>
        <v>37217.728241780002</v>
      </c>
    </row>
    <row r="94" spans="1:3" x14ac:dyDescent="0.25">
      <c r="B94" s="95">
        <v>38854.732059419999</v>
      </c>
      <c r="C94" s="95">
        <f t="shared" si="9"/>
        <v>39354.732059419999</v>
      </c>
    </row>
    <row r="95" spans="1:3" x14ac:dyDescent="0.25">
      <c r="B95" s="95">
        <v>40817.045996280001</v>
      </c>
      <c r="C95" s="95">
        <f t="shared" si="9"/>
        <v>41317.045996280001</v>
      </c>
    </row>
    <row r="96" spans="1:3" x14ac:dyDescent="0.25">
      <c r="B96" s="95">
        <v>42536.080160519996</v>
      </c>
      <c r="C96" s="95">
        <f t="shared" si="9"/>
        <v>43036.080160519996</v>
      </c>
    </row>
    <row r="97" spans="1:3" x14ac:dyDescent="0.25">
      <c r="B97" s="95">
        <v>44195.098169400007</v>
      </c>
      <c r="C97" s="95">
        <f t="shared" si="9"/>
        <v>44695.098169400007</v>
      </c>
    </row>
    <row r="98" spans="1:3" x14ac:dyDescent="0.25">
      <c r="B98" s="95">
        <v>46437.130258919999</v>
      </c>
      <c r="C98" s="95">
        <f t="shared" si="9"/>
        <v>46937.130258919999</v>
      </c>
    </row>
    <row r="99" spans="1:3" x14ac:dyDescent="0.25">
      <c r="B99" s="95">
        <v>48058.638170699996</v>
      </c>
      <c r="C99" s="95">
        <f t="shared" si="9"/>
        <v>48558.638170699996</v>
      </c>
    </row>
    <row r="100" spans="1:3" x14ac:dyDescent="0.25">
      <c r="B100" s="95">
        <v>49706.93900898</v>
      </c>
      <c r="C100" s="95">
        <f t="shared" si="9"/>
        <v>50206.93900898</v>
      </c>
    </row>
    <row r="101" spans="1:3" x14ac:dyDescent="0.25">
      <c r="A101" s="31" t="s">
        <v>62</v>
      </c>
      <c r="B101" s="95">
        <v>51221.275214759997</v>
      </c>
      <c r="C101" s="95">
        <f t="shared" si="9"/>
        <v>51733.487966907596</v>
      </c>
    </row>
    <row r="102" spans="1:3" s="6" customFormat="1" x14ac:dyDescent="0.25">
      <c r="A102" s="40" t="s">
        <v>63</v>
      </c>
      <c r="B102" s="95">
        <v>52773.376229119487</v>
      </c>
      <c r="C102" s="95">
        <f t="shared" si="9"/>
        <v>53301.109991410682</v>
      </c>
    </row>
    <row r="103" spans="1:3" s="94" customFormat="1" x14ac:dyDescent="0.25">
      <c r="A103" s="335"/>
      <c r="B103" s="97"/>
      <c r="C103" s="97"/>
    </row>
    <row r="104" spans="1:3" s="6" customFormat="1" x14ac:dyDescent="0.25">
      <c r="A104" s="40" t="s">
        <v>188</v>
      </c>
      <c r="B104" s="95">
        <v>31469.52979896</v>
      </c>
      <c r="C104" s="95">
        <f t="shared" ref="C104:C117" si="10">IF(B104*C$2&lt;(C$3),B104+(C$3),B104*(1+C$2))</f>
        <v>31969.52979896</v>
      </c>
    </row>
    <row r="105" spans="1:3" x14ac:dyDescent="0.25">
      <c r="B105" s="95">
        <v>32336.548900500005</v>
      </c>
      <c r="C105" s="95">
        <f t="shared" si="10"/>
        <v>32836.548900500005</v>
      </c>
    </row>
    <row r="106" spans="1:3" x14ac:dyDescent="0.25">
      <c r="B106" s="95">
        <v>33599.031597180001</v>
      </c>
      <c r="C106" s="95">
        <f t="shared" si="10"/>
        <v>34099.031597180001</v>
      </c>
    </row>
    <row r="107" spans="1:3" x14ac:dyDescent="0.25">
      <c r="B107" s="95">
        <v>34865.801162099997</v>
      </c>
      <c r="C107" s="95">
        <f t="shared" si="10"/>
        <v>35365.801162099997</v>
      </c>
    </row>
    <row r="108" spans="1:3" x14ac:dyDescent="0.25">
      <c r="B108" s="95">
        <v>36134.714161140007</v>
      </c>
      <c r="C108" s="95">
        <f t="shared" si="10"/>
        <v>36634.714161140007</v>
      </c>
    </row>
    <row r="109" spans="1:3" x14ac:dyDescent="0.25">
      <c r="B109" s="95">
        <v>37053.175681560002</v>
      </c>
      <c r="C109" s="95">
        <f t="shared" si="10"/>
        <v>37553.175681560002</v>
      </c>
    </row>
    <row r="110" spans="1:3" x14ac:dyDescent="0.25">
      <c r="B110" s="95">
        <v>38095.956380939999</v>
      </c>
      <c r="C110" s="95">
        <f t="shared" si="10"/>
        <v>38595.956380939999</v>
      </c>
    </row>
    <row r="111" spans="1:3" x14ac:dyDescent="0.25">
      <c r="B111" s="95">
        <v>39303.781507560001</v>
      </c>
      <c r="C111" s="95">
        <f t="shared" si="10"/>
        <v>39803.781507560001</v>
      </c>
    </row>
    <row r="112" spans="1:3" x14ac:dyDescent="0.25">
      <c r="B112" s="95">
        <v>40161.155155560002</v>
      </c>
      <c r="C112" s="95">
        <f t="shared" si="10"/>
        <v>40661.155155560002</v>
      </c>
    </row>
    <row r="113" spans="1:3" x14ac:dyDescent="0.25">
      <c r="B113" s="95">
        <v>41360.406545699996</v>
      </c>
      <c r="C113" s="95">
        <f t="shared" si="10"/>
        <v>41860.406545699996</v>
      </c>
    </row>
    <row r="114" spans="1:3" x14ac:dyDescent="0.25">
      <c r="B114" s="95">
        <v>42565.016521140002</v>
      </c>
      <c r="C114" s="95">
        <f t="shared" si="10"/>
        <v>43065.016521140002</v>
      </c>
    </row>
    <row r="115" spans="1:3" x14ac:dyDescent="0.25">
      <c r="B115" s="95">
        <v>44834.91325422001</v>
      </c>
      <c r="C115" s="95">
        <f t="shared" si="10"/>
        <v>45334.91325422001</v>
      </c>
    </row>
    <row r="116" spans="1:3" x14ac:dyDescent="0.25">
      <c r="B116" s="95">
        <v>44834.91325422001</v>
      </c>
      <c r="C116" s="95">
        <f t="shared" si="10"/>
        <v>45334.91325422001</v>
      </c>
    </row>
    <row r="117" spans="1:3" x14ac:dyDescent="0.25">
      <c r="A117" s="31" t="s">
        <v>132</v>
      </c>
      <c r="B117" s="95">
        <v>46445.703995399999</v>
      </c>
      <c r="C117" s="95">
        <f t="shared" si="10"/>
        <v>46945.703995399999</v>
      </c>
    </row>
    <row r="118" spans="1:3" s="6" customFormat="1" x14ac:dyDescent="0.25">
      <c r="A118" s="40"/>
      <c r="B118" s="95"/>
      <c r="C118" s="95"/>
    </row>
    <row r="119" spans="1:3" x14ac:dyDescent="0.25">
      <c r="A119" s="40" t="s">
        <v>188</v>
      </c>
      <c r="B119" s="95">
        <v>29311.091640120001</v>
      </c>
      <c r="C119" s="95">
        <f t="shared" ref="C119:C134" si="11">IF(B119*C$2&lt;(C$3),B119+(C$3),B119*(1+C$2))</f>
        <v>29811.091640120001</v>
      </c>
    </row>
    <row r="120" spans="1:3" x14ac:dyDescent="0.25">
      <c r="A120" s="31" t="s">
        <v>325</v>
      </c>
      <c r="B120" s="95">
        <v>31042.98640908</v>
      </c>
      <c r="C120" s="95">
        <f t="shared" si="11"/>
        <v>31542.98640908</v>
      </c>
    </row>
    <row r="121" spans="1:3" x14ac:dyDescent="0.25">
      <c r="B121" s="95">
        <v>31469.52979896</v>
      </c>
      <c r="C121" s="95">
        <f t="shared" si="11"/>
        <v>31969.52979896</v>
      </c>
    </row>
    <row r="122" spans="1:3" x14ac:dyDescent="0.25">
      <c r="B122" s="95">
        <v>32336.548900500005</v>
      </c>
      <c r="C122" s="95">
        <f t="shared" si="11"/>
        <v>32836.548900500005</v>
      </c>
    </row>
    <row r="123" spans="1:3" x14ac:dyDescent="0.25">
      <c r="B123" s="95">
        <v>33599.031597180001</v>
      </c>
      <c r="C123" s="95">
        <f t="shared" si="11"/>
        <v>34099.031597180001</v>
      </c>
    </row>
    <row r="124" spans="1:3" x14ac:dyDescent="0.25">
      <c r="B124" s="95">
        <v>34865.801162099997</v>
      </c>
      <c r="C124" s="95">
        <f t="shared" si="11"/>
        <v>35365.801162099997</v>
      </c>
    </row>
    <row r="125" spans="1:3" x14ac:dyDescent="0.25">
      <c r="B125" s="95">
        <v>36134.714161140007</v>
      </c>
      <c r="C125" s="95">
        <f t="shared" si="11"/>
        <v>36634.714161140007</v>
      </c>
    </row>
    <row r="126" spans="1:3" x14ac:dyDescent="0.25">
      <c r="B126" s="95">
        <v>37053.175681560002</v>
      </c>
      <c r="C126" s="95">
        <f t="shared" si="11"/>
        <v>37553.175681560002</v>
      </c>
    </row>
    <row r="127" spans="1:3" x14ac:dyDescent="0.25">
      <c r="B127" s="95">
        <v>38095.956380939999</v>
      </c>
      <c r="C127" s="95">
        <f t="shared" si="11"/>
        <v>38595.956380939999</v>
      </c>
    </row>
    <row r="128" spans="1:3" x14ac:dyDescent="0.25">
      <c r="B128" s="95">
        <v>39303.781507560001</v>
      </c>
      <c r="C128" s="95">
        <f t="shared" si="11"/>
        <v>39803.781507560001</v>
      </c>
    </row>
    <row r="129" spans="1:3" x14ac:dyDescent="0.25">
      <c r="B129" s="95">
        <v>40161.155155560002</v>
      </c>
      <c r="C129" s="95">
        <f t="shared" si="11"/>
        <v>40661.155155560002</v>
      </c>
    </row>
    <row r="130" spans="1:3" x14ac:dyDescent="0.25">
      <c r="B130" s="95">
        <v>41360.406545699996</v>
      </c>
      <c r="C130" s="95">
        <f t="shared" si="11"/>
        <v>41860.406545699996</v>
      </c>
    </row>
    <row r="131" spans="1:3" x14ac:dyDescent="0.25">
      <c r="B131" s="95">
        <v>42565.016521140002</v>
      </c>
      <c r="C131" s="95">
        <f t="shared" si="11"/>
        <v>43065.016521140002</v>
      </c>
    </row>
    <row r="132" spans="1:3" x14ac:dyDescent="0.25">
      <c r="B132" s="95">
        <v>44834.91325422001</v>
      </c>
      <c r="C132" s="95">
        <f t="shared" si="11"/>
        <v>45334.91325422001</v>
      </c>
    </row>
    <row r="133" spans="1:3" x14ac:dyDescent="0.25">
      <c r="B133" s="95">
        <v>44834.91325422001</v>
      </c>
      <c r="C133" s="95">
        <f t="shared" si="11"/>
        <v>45334.91325422001</v>
      </c>
    </row>
    <row r="134" spans="1:3" x14ac:dyDescent="0.25">
      <c r="A134" s="31" t="s">
        <v>132</v>
      </c>
      <c r="B134" s="95">
        <v>46445.703995399999</v>
      </c>
      <c r="C134" s="95">
        <f t="shared" si="11"/>
        <v>46945.703995399999</v>
      </c>
    </row>
    <row r="135" spans="1:3" s="94" customFormat="1" x14ac:dyDescent="0.25">
      <c r="A135" s="335"/>
      <c r="B135" s="97"/>
      <c r="C135" s="97"/>
    </row>
    <row r="136" spans="1:3" s="6" customFormat="1" x14ac:dyDescent="0.25">
      <c r="A136" s="40" t="s">
        <v>189</v>
      </c>
      <c r="B136" s="95">
        <v>31469.52979896</v>
      </c>
      <c r="C136" s="95">
        <f t="shared" ref="C136:C147" si="12">IF(B136*C$2&lt;(C$3),B136+(C$3),B136*(1+C$2))</f>
        <v>31969.52979896</v>
      </c>
    </row>
    <row r="137" spans="1:3" x14ac:dyDescent="0.25">
      <c r="B137" s="95">
        <v>32336.548900500005</v>
      </c>
      <c r="C137" s="95">
        <f t="shared" si="12"/>
        <v>32836.548900500005</v>
      </c>
    </row>
    <row r="138" spans="1:3" x14ac:dyDescent="0.25">
      <c r="B138" s="95">
        <v>33599.031597180001</v>
      </c>
      <c r="C138" s="95">
        <f t="shared" si="12"/>
        <v>34099.031597180001</v>
      </c>
    </row>
    <row r="139" spans="1:3" x14ac:dyDescent="0.25">
      <c r="B139" s="95">
        <v>34865.801162099997</v>
      </c>
      <c r="C139" s="95">
        <f t="shared" si="12"/>
        <v>35365.801162099997</v>
      </c>
    </row>
    <row r="140" spans="1:3" x14ac:dyDescent="0.25">
      <c r="B140" s="95">
        <v>36134.714161140007</v>
      </c>
      <c r="C140" s="95">
        <f t="shared" si="12"/>
        <v>36634.714161140007</v>
      </c>
    </row>
    <row r="141" spans="1:3" x14ac:dyDescent="0.25">
      <c r="B141" s="95">
        <v>37053.175681560002</v>
      </c>
      <c r="C141" s="95">
        <f t="shared" si="12"/>
        <v>37553.175681560002</v>
      </c>
    </row>
    <row r="142" spans="1:3" x14ac:dyDescent="0.25">
      <c r="B142" s="95">
        <v>38095.956380939999</v>
      </c>
      <c r="C142" s="95">
        <f t="shared" si="12"/>
        <v>38595.956380939999</v>
      </c>
    </row>
    <row r="143" spans="1:3" x14ac:dyDescent="0.25">
      <c r="B143" s="95">
        <v>39303.781507560001</v>
      </c>
      <c r="C143" s="95">
        <f t="shared" si="12"/>
        <v>39803.781507560001</v>
      </c>
    </row>
    <row r="144" spans="1:3" x14ac:dyDescent="0.25">
      <c r="B144" s="95">
        <v>40161.155155560002</v>
      </c>
      <c r="C144" s="95">
        <f t="shared" si="12"/>
        <v>40661.155155560002</v>
      </c>
    </row>
    <row r="145" spans="1:3" x14ac:dyDescent="0.25">
      <c r="B145" s="95">
        <v>41360.406545699996</v>
      </c>
      <c r="C145" s="95">
        <f t="shared" si="12"/>
        <v>41860.406545699996</v>
      </c>
    </row>
    <row r="146" spans="1:3" x14ac:dyDescent="0.25">
      <c r="B146" s="95">
        <v>42565.016521140002</v>
      </c>
      <c r="C146" s="95">
        <f t="shared" si="12"/>
        <v>43065.016521140002</v>
      </c>
    </row>
    <row r="147" spans="1:3" x14ac:dyDescent="0.25">
      <c r="B147" s="95">
        <v>44834.91325422001</v>
      </c>
      <c r="C147" s="95">
        <f t="shared" si="12"/>
        <v>45334.91325422001</v>
      </c>
    </row>
    <row r="148" spans="1:3" s="6" customFormat="1" x14ac:dyDescent="0.25">
      <c r="A148" s="40"/>
      <c r="B148" s="95"/>
      <c r="C148" s="95"/>
    </row>
    <row r="149" spans="1:3" x14ac:dyDescent="0.25">
      <c r="A149" s="40" t="s">
        <v>189</v>
      </c>
      <c r="B149" s="95">
        <v>29311.091640120001</v>
      </c>
      <c r="C149" s="95">
        <f t="shared" ref="C149:C162" si="13">IF(B149*C$2&lt;(C$3),B149+(C$3),B149*(1+C$2))</f>
        <v>29811.091640120001</v>
      </c>
    </row>
    <row r="150" spans="1:3" x14ac:dyDescent="0.25">
      <c r="A150" s="31" t="s">
        <v>325</v>
      </c>
      <c r="B150" s="95">
        <v>31042.98640908</v>
      </c>
      <c r="C150" s="95">
        <f t="shared" si="13"/>
        <v>31542.98640908</v>
      </c>
    </row>
    <row r="151" spans="1:3" x14ac:dyDescent="0.25">
      <c r="B151" s="95">
        <v>31469.52979896</v>
      </c>
      <c r="C151" s="95">
        <f t="shared" si="13"/>
        <v>31969.52979896</v>
      </c>
    </row>
    <row r="152" spans="1:3" x14ac:dyDescent="0.25">
      <c r="B152" s="95">
        <v>32336.548900500005</v>
      </c>
      <c r="C152" s="95">
        <f t="shared" si="13"/>
        <v>32836.548900500005</v>
      </c>
    </row>
    <row r="153" spans="1:3" x14ac:dyDescent="0.25">
      <c r="B153" s="95">
        <v>33599.031597180001</v>
      </c>
      <c r="C153" s="95">
        <f t="shared" si="13"/>
        <v>34099.031597180001</v>
      </c>
    </row>
    <row r="154" spans="1:3" x14ac:dyDescent="0.25">
      <c r="B154" s="95">
        <v>34865.801162099997</v>
      </c>
      <c r="C154" s="95">
        <f t="shared" si="13"/>
        <v>35365.801162099997</v>
      </c>
    </row>
    <row r="155" spans="1:3" x14ac:dyDescent="0.25">
      <c r="B155" s="95">
        <v>36134.714161140007</v>
      </c>
      <c r="C155" s="95">
        <f t="shared" si="13"/>
        <v>36634.714161140007</v>
      </c>
    </row>
    <row r="156" spans="1:3" x14ac:dyDescent="0.25">
      <c r="B156" s="95">
        <v>37053.175681560002</v>
      </c>
      <c r="C156" s="95">
        <f t="shared" si="13"/>
        <v>37553.175681560002</v>
      </c>
    </row>
    <row r="157" spans="1:3" x14ac:dyDescent="0.25">
      <c r="B157" s="95">
        <v>38095.956380939999</v>
      </c>
      <c r="C157" s="95">
        <f t="shared" si="13"/>
        <v>38595.956380939999</v>
      </c>
    </row>
    <row r="158" spans="1:3" x14ac:dyDescent="0.25">
      <c r="B158" s="95">
        <v>39303.781507560001</v>
      </c>
      <c r="C158" s="95">
        <f t="shared" si="13"/>
        <v>39803.781507560001</v>
      </c>
    </row>
    <row r="159" spans="1:3" x14ac:dyDescent="0.25">
      <c r="B159" s="95">
        <v>40161.155155560002</v>
      </c>
      <c r="C159" s="95">
        <f t="shared" si="13"/>
        <v>40661.155155560002</v>
      </c>
    </row>
    <row r="160" spans="1:3" x14ac:dyDescent="0.25">
      <c r="B160" s="95">
        <v>41360.406545699996</v>
      </c>
      <c r="C160" s="95">
        <f t="shared" si="13"/>
        <v>41860.406545699996</v>
      </c>
    </row>
    <row r="161" spans="1:3" x14ac:dyDescent="0.25">
      <c r="B161" s="95">
        <v>42565.016521140002</v>
      </c>
      <c r="C161" s="95">
        <f t="shared" si="13"/>
        <v>43065.016521140002</v>
      </c>
    </row>
    <row r="162" spans="1:3" x14ac:dyDescent="0.25">
      <c r="B162" s="95">
        <v>44834.91325422001</v>
      </c>
      <c r="C162" s="95">
        <f t="shared" si="13"/>
        <v>45334.91325422001</v>
      </c>
    </row>
    <row r="163" spans="1:3" s="94" customFormat="1" x14ac:dyDescent="0.25">
      <c r="A163" s="335"/>
      <c r="B163" s="97"/>
      <c r="C163" s="97"/>
    </row>
    <row r="164" spans="1:3" s="6" customFormat="1" x14ac:dyDescent="0.25">
      <c r="A164" s="40" t="s">
        <v>190</v>
      </c>
      <c r="B164" s="95">
        <v>36717.728241780002</v>
      </c>
      <c r="C164" s="95">
        <f t="shared" ref="C164:C171" si="14">IF(B164*C$2&lt;(C$3),B164+(C$3),B164*(1+C$2))</f>
        <v>37217.728241780002</v>
      </c>
    </row>
    <row r="165" spans="1:3" x14ac:dyDescent="0.25">
      <c r="B165" s="95">
        <v>38854.732059419999</v>
      </c>
      <c r="C165" s="95">
        <f t="shared" si="14"/>
        <v>39354.732059419999</v>
      </c>
    </row>
    <row r="166" spans="1:3" x14ac:dyDescent="0.25">
      <c r="B166" s="95">
        <v>40817.045996280001</v>
      </c>
      <c r="C166" s="95">
        <f t="shared" si="14"/>
        <v>41317.045996280001</v>
      </c>
    </row>
    <row r="167" spans="1:3" x14ac:dyDescent="0.25">
      <c r="B167" s="95">
        <v>42536.080160519996</v>
      </c>
      <c r="C167" s="95">
        <f t="shared" si="14"/>
        <v>43036.080160519996</v>
      </c>
    </row>
    <row r="168" spans="1:3" x14ac:dyDescent="0.25">
      <c r="B168" s="95">
        <v>44195.098169400007</v>
      </c>
      <c r="C168" s="95">
        <f t="shared" si="14"/>
        <v>44695.098169400007</v>
      </c>
    </row>
    <row r="169" spans="1:3" x14ac:dyDescent="0.25">
      <c r="B169" s="95">
        <v>46437.130258919999</v>
      </c>
      <c r="C169" s="95">
        <f t="shared" si="14"/>
        <v>46937.130258919999</v>
      </c>
    </row>
    <row r="170" spans="1:3" x14ac:dyDescent="0.25">
      <c r="B170" s="95">
        <v>48058.638170699996</v>
      </c>
      <c r="C170" s="95">
        <f t="shared" si="14"/>
        <v>48558.638170699996</v>
      </c>
    </row>
    <row r="171" spans="1:3" x14ac:dyDescent="0.25">
      <c r="B171" s="95">
        <v>49706.93900898</v>
      </c>
      <c r="C171" s="95">
        <f t="shared" si="14"/>
        <v>50206.93900898</v>
      </c>
    </row>
    <row r="172" spans="1:3" s="94" customFormat="1" x14ac:dyDescent="0.25">
      <c r="A172" s="335"/>
      <c r="B172" s="97"/>
      <c r="C172" s="97"/>
    </row>
    <row r="173" spans="1:3" s="6" customFormat="1" x14ac:dyDescent="0.25">
      <c r="A173" s="40" t="s">
        <v>191</v>
      </c>
      <c r="B173" s="95">
        <v>55092.209978483865</v>
      </c>
      <c r="C173" s="95">
        <f t="shared" ref="C173:C179" si="15">IF(B173*C$2&lt;(C$3),B173+(C$3),B173*(1+C$2))</f>
        <v>55643.132078268703</v>
      </c>
    </row>
    <row r="174" spans="1:3" x14ac:dyDescent="0.25">
      <c r="B174" s="95">
        <v>56406.577256370241</v>
      </c>
      <c r="C174" s="95">
        <f t="shared" si="15"/>
        <v>56970.643028933941</v>
      </c>
    </row>
    <row r="175" spans="1:3" x14ac:dyDescent="0.25">
      <c r="B175" s="95">
        <v>58006.285806549902</v>
      </c>
      <c r="C175" s="95">
        <f t="shared" si="15"/>
        <v>58586.348664615405</v>
      </c>
    </row>
    <row r="176" spans="1:3" x14ac:dyDescent="0.25">
      <c r="B176" s="95">
        <v>61018.096637330586</v>
      </c>
      <c r="C176" s="95">
        <f t="shared" si="15"/>
        <v>61628.277603703893</v>
      </c>
    </row>
    <row r="177" spans="1:3" x14ac:dyDescent="0.25">
      <c r="B177" s="95">
        <v>62817.768756282712</v>
      </c>
      <c r="C177" s="95">
        <f t="shared" si="15"/>
        <v>63445.94644384554</v>
      </c>
    </row>
    <row r="178" spans="1:3" x14ac:dyDescent="0.25">
      <c r="A178" s="31" t="s">
        <v>62</v>
      </c>
      <c r="B178" s="95">
        <v>65055.563301196955</v>
      </c>
      <c r="C178" s="95">
        <f t="shared" si="15"/>
        <v>65706.11893420892</v>
      </c>
    </row>
    <row r="179" spans="1:3" x14ac:dyDescent="0.25">
      <c r="A179" s="31" t="s">
        <v>63</v>
      </c>
      <c r="B179" s="95">
        <v>67306.838536140829</v>
      </c>
      <c r="C179" s="95">
        <f t="shared" si="15"/>
        <v>67979.906921502232</v>
      </c>
    </row>
    <row r="180" spans="1:3" s="6" customFormat="1" x14ac:dyDescent="0.25">
      <c r="A180" s="40"/>
      <c r="B180" s="95"/>
      <c r="C180" s="95"/>
    </row>
    <row r="181" spans="1:3" x14ac:dyDescent="0.25">
      <c r="A181" s="40" t="s">
        <v>191</v>
      </c>
      <c r="B181" s="95">
        <v>49878.413738580006</v>
      </c>
      <c r="C181" s="95">
        <f t="shared" ref="C181:C189" si="16">IF(B181*C$2&lt;(C$3),B181+(C$3),B181*(1+C$2))</f>
        <v>50378.413738580006</v>
      </c>
    </row>
    <row r="182" spans="1:3" x14ac:dyDescent="0.25">
      <c r="A182" s="31" t="s">
        <v>325</v>
      </c>
      <c r="B182" s="95">
        <v>52800.070664821666</v>
      </c>
      <c r="C182" s="95">
        <f t="shared" si="16"/>
        <v>53328.07137146988</v>
      </c>
    </row>
    <row r="183" spans="1:3" x14ac:dyDescent="0.25">
      <c r="B183" s="95">
        <v>55092.209978483865</v>
      </c>
      <c r="C183" s="95">
        <f t="shared" si="16"/>
        <v>55643.132078268703</v>
      </c>
    </row>
    <row r="184" spans="1:3" x14ac:dyDescent="0.25">
      <c r="B184" s="95">
        <v>56406.577256370241</v>
      </c>
      <c r="C184" s="95">
        <f t="shared" si="16"/>
        <v>56970.643028933941</v>
      </c>
    </row>
    <row r="185" spans="1:3" x14ac:dyDescent="0.25">
      <c r="B185" s="95">
        <v>58006.285806549902</v>
      </c>
      <c r="C185" s="95">
        <f t="shared" si="16"/>
        <v>58586.348664615405</v>
      </c>
    </row>
    <row r="186" spans="1:3" x14ac:dyDescent="0.25">
      <c r="B186" s="95">
        <v>61018.096637330586</v>
      </c>
      <c r="C186" s="95">
        <f t="shared" si="16"/>
        <v>61628.277603703893</v>
      </c>
    </row>
    <row r="187" spans="1:3" x14ac:dyDescent="0.25">
      <c r="B187" s="95">
        <v>62817.768756282712</v>
      </c>
      <c r="C187" s="95">
        <f t="shared" si="16"/>
        <v>63445.94644384554</v>
      </c>
    </row>
    <row r="188" spans="1:3" x14ac:dyDescent="0.25">
      <c r="A188" s="31" t="s">
        <v>62</v>
      </c>
      <c r="B188" s="95">
        <v>65055.563301196955</v>
      </c>
      <c r="C188" s="95">
        <f t="shared" si="16"/>
        <v>65706.11893420892</v>
      </c>
    </row>
    <row r="189" spans="1:3" x14ac:dyDescent="0.25">
      <c r="A189" s="31" t="s">
        <v>63</v>
      </c>
      <c r="B189" s="95">
        <v>67306.838536140829</v>
      </c>
      <c r="C189" s="95">
        <f t="shared" si="16"/>
        <v>67979.906921502232</v>
      </c>
    </row>
    <row r="190" spans="1:3" x14ac:dyDescent="0.25">
      <c r="B190" s="95"/>
      <c r="C190" s="95"/>
    </row>
    <row r="191" spans="1:3" s="336" customFormat="1" x14ac:dyDescent="0.25">
      <c r="A191" s="333" t="s">
        <v>192</v>
      </c>
      <c r="B191" s="160">
        <v>694.20782869936659</v>
      </c>
      <c r="C191" s="160">
        <f t="shared" ref="C191:C203" si="17">IF(B191*C$2&lt;(C$3/52.18),B191+(C$3/52.18),B191*(1+C$2))</f>
        <v>703.79004410756897</v>
      </c>
    </row>
    <row r="192" spans="1:3" x14ac:dyDescent="0.25">
      <c r="B192" s="161">
        <v>699.12701000476659</v>
      </c>
      <c r="C192" s="161">
        <f t="shared" si="17"/>
        <v>708.70922541296898</v>
      </c>
    </row>
    <row r="193" spans="1:3" x14ac:dyDescent="0.25">
      <c r="B193" s="161">
        <v>701.14183807756649</v>
      </c>
      <c r="C193" s="161">
        <f t="shared" si="17"/>
        <v>710.72405348576888</v>
      </c>
    </row>
    <row r="194" spans="1:3" x14ac:dyDescent="0.25">
      <c r="B194" s="161">
        <v>703.07092878556671</v>
      </c>
      <c r="C194" s="161">
        <f t="shared" si="17"/>
        <v>712.65314419376909</v>
      </c>
    </row>
    <row r="195" spans="1:3" x14ac:dyDescent="0.25">
      <c r="B195" s="161">
        <v>705.01073666416664</v>
      </c>
      <c r="C195" s="161">
        <f t="shared" si="17"/>
        <v>714.59295207236903</v>
      </c>
    </row>
    <row r="196" spans="1:3" x14ac:dyDescent="0.25">
      <c r="B196" s="161">
        <v>705.01073666416664</v>
      </c>
      <c r="C196" s="161">
        <f t="shared" si="17"/>
        <v>714.59295207236903</v>
      </c>
    </row>
    <row r="197" spans="1:3" x14ac:dyDescent="0.25">
      <c r="B197" s="161">
        <v>705.01073666416664</v>
      </c>
      <c r="C197" s="161">
        <f t="shared" si="17"/>
        <v>714.59295207236903</v>
      </c>
    </row>
    <row r="198" spans="1:3" x14ac:dyDescent="0.25">
      <c r="B198" s="161">
        <v>705.01073666416664</v>
      </c>
      <c r="C198" s="161">
        <f t="shared" si="17"/>
        <v>714.59295207236903</v>
      </c>
    </row>
    <row r="199" spans="1:3" x14ac:dyDescent="0.25">
      <c r="B199" s="161">
        <v>706.71476678956662</v>
      </c>
      <c r="C199" s="161">
        <f t="shared" si="17"/>
        <v>716.29698219776901</v>
      </c>
    </row>
    <row r="200" spans="1:3" x14ac:dyDescent="0.25">
      <c r="B200" s="161">
        <v>708.79389788596654</v>
      </c>
      <c r="C200" s="161">
        <f t="shared" si="17"/>
        <v>718.37611329416893</v>
      </c>
    </row>
    <row r="201" spans="1:3" x14ac:dyDescent="0.25">
      <c r="B201" s="161">
        <v>711.5267763889666</v>
      </c>
      <c r="C201" s="161">
        <f t="shared" si="17"/>
        <v>721.10899179716898</v>
      </c>
    </row>
    <row r="202" spans="1:3" x14ac:dyDescent="0.25">
      <c r="B202" s="161">
        <v>714.30252357436655</v>
      </c>
      <c r="C202" s="161">
        <f t="shared" si="17"/>
        <v>723.88473898256893</v>
      </c>
    </row>
    <row r="203" spans="1:3" x14ac:dyDescent="0.25">
      <c r="B203" s="161">
        <v>716.93894754196663</v>
      </c>
      <c r="C203" s="161">
        <f t="shared" si="17"/>
        <v>726.52116295016901</v>
      </c>
    </row>
    <row r="204" spans="1:3" s="6" customFormat="1" x14ac:dyDescent="0.25">
      <c r="A204" s="40"/>
      <c r="B204" s="161"/>
      <c r="C204" s="161"/>
    </row>
    <row r="205" spans="1:3" x14ac:dyDescent="0.25">
      <c r="A205" s="40" t="s">
        <v>192</v>
      </c>
      <c r="B205" s="161">
        <v>632.63768360236668</v>
      </c>
      <c r="C205" s="161">
        <f t="shared" ref="C205:C219" si="18">IF(B205*C$2&lt;(C$3/52.18),B205+(C$3/52.18),B205*(1+C$2))</f>
        <v>642.21989901056907</v>
      </c>
    </row>
    <row r="206" spans="1:3" x14ac:dyDescent="0.25">
      <c r="A206" s="31" t="s">
        <v>325</v>
      </c>
      <c r="B206" s="161">
        <v>647.36307600676662</v>
      </c>
      <c r="C206" s="161">
        <f t="shared" si="18"/>
        <v>656.94529141496901</v>
      </c>
    </row>
    <row r="207" spans="1:3" x14ac:dyDescent="0.25">
      <c r="B207" s="161">
        <v>694.20782869936659</v>
      </c>
      <c r="C207" s="161">
        <f t="shared" si="18"/>
        <v>703.79004410756897</v>
      </c>
    </row>
    <row r="208" spans="1:3" x14ac:dyDescent="0.25">
      <c r="B208" s="161">
        <v>699.12701000476659</v>
      </c>
      <c r="C208" s="161">
        <f t="shared" si="18"/>
        <v>708.70922541296898</v>
      </c>
    </row>
    <row r="209" spans="1:3" x14ac:dyDescent="0.25">
      <c r="B209" s="161">
        <v>701.14183807756649</v>
      </c>
      <c r="C209" s="161">
        <f t="shared" si="18"/>
        <v>710.72405348576888</v>
      </c>
    </row>
    <row r="210" spans="1:3" x14ac:dyDescent="0.25">
      <c r="B210" s="161">
        <v>703.07092878556671</v>
      </c>
      <c r="C210" s="161">
        <f t="shared" si="18"/>
        <v>712.65314419376909</v>
      </c>
    </row>
    <row r="211" spans="1:3" x14ac:dyDescent="0.25">
      <c r="B211" s="161">
        <v>705.01073666416664</v>
      </c>
      <c r="C211" s="161">
        <f t="shared" si="18"/>
        <v>714.59295207236903</v>
      </c>
    </row>
    <row r="212" spans="1:3" x14ac:dyDescent="0.25">
      <c r="B212" s="161">
        <v>705.01073666416664</v>
      </c>
      <c r="C212" s="161">
        <f t="shared" si="18"/>
        <v>714.59295207236903</v>
      </c>
    </row>
    <row r="213" spans="1:3" x14ac:dyDescent="0.25">
      <c r="B213" s="161">
        <v>705.01073666416664</v>
      </c>
      <c r="C213" s="161">
        <f t="shared" si="18"/>
        <v>714.59295207236903</v>
      </c>
    </row>
    <row r="214" spans="1:3" x14ac:dyDescent="0.25">
      <c r="B214" s="161">
        <v>705.01073666416664</v>
      </c>
      <c r="C214" s="161">
        <f t="shared" si="18"/>
        <v>714.59295207236903</v>
      </c>
    </row>
    <row r="215" spans="1:3" x14ac:dyDescent="0.25">
      <c r="B215" s="161">
        <v>706.71476678956662</v>
      </c>
      <c r="C215" s="161">
        <f t="shared" si="18"/>
        <v>716.29698219776901</v>
      </c>
    </row>
    <row r="216" spans="1:3" x14ac:dyDescent="0.25">
      <c r="B216" s="161">
        <v>708.79389788596654</v>
      </c>
      <c r="C216" s="161">
        <f t="shared" si="18"/>
        <v>718.37611329416893</v>
      </c>
    </row>
    <row r="217" spans="1:3" x14ac:dyDescent="0.25">
      <c r="B217" s="161">
        <v>711.5267763889666</v>
      </c>
      <c r="C217" s="161">
        <f t="shared" si="18"/>
        <v>721.10899179716898</v>
      </c>
    </row>
    <row r="218" spans="1:3" x14ac:dyDescent="0.25">
      <c r="B218" s="161">
        <v>714.30252357436655</v>
      </c>
      <c r="C218" s="161">
        <f t="shared" si="18"/>
        <v>723.88473898256893</v>
      </c>
    </row>
    <row r="219" spans="1:3" x14ac:dyDescent="0.25">
      <c r="B219" s="161">
        <v>716.93894754196663</v>
      </c>
      <c r="C219" s="161">
        <f t="shared" si="18"/>
        <v>726.52116295016901</v>
      </c>
    </row>
    <row r="220" spans="1:3" s="94" customFormat="1" x14ac:dyDescent="0.25">
      <c r="A220" s="335"/>
      <c r="B220" s="330"/>
      <c r="C220" s="330"/>
    </row>
    <row r="221" spans="1:3" s="6" customFormat="1" x14ac:dyDescent="0.25">
      <c r="A221" s="40" t="s">
        <v>193</v>
      </c>
    </row>
    <row r="222" spans="1:3" x14ac:dyDescent="0.25">
      <c r="A222" s="31" t="s">
        <v>194</v>
      </c>
      <c r="B222" s="95">
        <v>36628.775725799998</v>
      </c>
      <c r="C222" s="95">
        <f t="shared" ref="C222:C231" si="19">IF(B222*C$2&lt;(C$3),B222+(C$3),B222*(1+C$2))</f>
        <v>37128.775725799998</v>
      </c>
    </row>
    <row r="223" spans="1:3" x14ac:dyDescent="0.25">
      <c r="B223" s="95">
        <v>36832.401967200007</v>
      </c>
      <c r="C223" s="95">
        <f t="shared" si="19"/>
        <v>37332.401967200007</v>
      </c>
    </row>
    <row r="224" spans="1:3" x14ac:dyDescent="0.25">
      <c r="B224" s="95">
        <v>37383.264536040006</v>
      </c>
      <c r="C224" s="95">
        <f t="shared" si="19"/>
        <v>37883.264536040006</v>
      </c>
    </row>
    <row r="225" spans="1:3" x14ac:dyDescent="0.25">
      <c r="B225" s="95">
        <v>38122.749307439997</v>
      </c>
      <c r="C225" s="95">
        <f t="shared" si="19"/>
        <v>38622.749307439997</v>
      </c>
    </row>
    <row r="226" spans="1:3" x14ac:dyDescent="0.25">
      <c r="B226" s="95">
        <v>38548.220980259997</v>
      </c>
      <c r="C226" s="95">
        <f t="shared" si="19"/>
        <v>39048.220980259997</v>
      </c>
    </row>
    <row r="227" spans="1:3" x14ac:dyDescent="0.25">
      <c r="B227" s="95">
        <v>39032.637091379998</v>
      </c>
      <c r="C227" s="95">
        <f t="shared" si="19"/>
        <v>39532.637091379998</v>
      </c>
    </row>
    <row r="228" spans="1:3" x14ac:dyDescent="0.25">
      <c r="B228" s="95">
        <v>39291.992619900004</v>
      </c>
      <c r="C228" s="95">
        <f t="shared" si="19"/>
        <v>39791.992619900004</v>
      </c>
    </row>
    <row r="229" spans="1:3" x14ac:dyDescent="0.25">
      <c r="B229" s="95">
        <v>39652.08955206001</v>
      </c>
      <c r="C229" s="95">
        <f t="shared" si="19"/>
        <v>40152.08955206001</v>
      </c>
    </row>
    <row r="230" spans="1:3" x14ac:dyDescent="0.25">
      <c r="A230" s="31" t="s">
        <v>62</v>
      </c>
      <c r="B230" s="95">
        <v>40736.667216779999</v>
      </c>
      <c r="C230" s="95">
        <f t="shared" si="19"/>
        <v>41236.667216779999</v>
      </c>
    </row>
    <row r="231" spans="1:3" x14ac:dyDescent="0.25">
      <c r="A231" s="31" t="s">
        <v>63</v>
      </c>
      <c r="B231" s="95">
        <v>42118.11050712</v>
      </c>
      <c r="C231" s="95">
        <f t="shared" si="19"/>
        <v>42618.11050712</v>
      </c>
    </row>
    <row r="232" spans="1:3" x14ac:dyDescent="0.25">
      <c r="B232" s="95"/>
      <c r="C232" s="95"/>
    </row>
    <row r="233" spans="1:3" s="336" customFormat="1" x14ac:dyDescent="0.25">
      <c r="A233" s="333" t="s">
        <v>195</v>
      </c>
      <c r="B233" s="160">
        <v>647.8882173661666</v>
      </c>
      <c r="C233" s="160">
        <f t="shared" ref="C233:C241" si="20">IF(B233*C$2&lt;(C$3/52.18),B233+(C$3/52.18),B233*(1+C$2))</f>
        <v>657.47043277436899</v>
      </c>
    </row>
    <row r="234" spans="1:3" x14ac:dyDescent="0.25">
      <c r="A234" s="31" t="s">
        <v>194</v>
      </c>
      <c r="B234" s="161">
        <v>658.83044854876664</v>
      </c>
      <c r="C234" s="161">
        <f t="shared" si="20"/>
        <v>668.41266395696903</v>
      </c>
    </row>
    <row r="235" spans="1:3" x14ac:dyDescent="0.25">
      <c r="B235" s="161">
        <v>674.08098231256668</v>
      </c>
      <c r="C235" s="161">
        <f t="shared" si="20"/>
        <v>683.66319772076906</v>
      </c>
    </row>
    <row r="236" spans="1:3" x14ac:dyDescent="0.25">
      <c r="B236" s="161">
        <v>686.7272436205667</v>
      </c>
      <c r="C236" s="161">
        <f t="shared" si="20"/>
        <v>696.30945902876908</v>
      </c>
    </row>
    <row r="237" spans="1:3" x14ac:dyDescent="0.25">
      <c r="B237" s="161">
        <v>699.44852512276657</v>
      </c>
      <c r="C237" s="161">
        <f t="shared" si="20"/>
        <v>709.03074053096896</v>
      </c>
    </row>
    <row r="238" spans="1:3" x14ac:dyDescent="0.25">
      <c r="B238" s="161">
        <v>705.58946387656658</v>
      </c>
      <c r="C238" s="161">
        <f t="shared" si="20"/>
        <v>715.17167928476897</v>
      </c>
    </row>
    <row r="239" spans="1:3" x14ac:dyDescent="0.25">
      <c r="B239" s="161">
        <v>717.91421006656662</v>
      </c>
      <c r="C239" s="161">
        <f t="shared" si="20"/>
        <v>727.49642547476901</v>
      </c>
    </row>
    <row r="240" spans="1:3" x14ac:dyDescent="0.25">
      <c r="A240" s="31" t="s">
        <v>62</v>
      </c>
      <c r="B240" s="161">
        <v>734.65443054376658</v>
      </c>
      <c r="C240" s="161">
        <f t="shared" si="20"/>
        <v>744.23664595196897</v>
      </c>
    </row>
    <row r="241" spans="1:3" s="6" customFormat="1" x14ac:dyDescent="0.25">
      <c r="A241" s="40" t="s">
        <v>63</v>
      </c>
      <c r="B241" s="161">
        <v>752.79860036956666</v>
      </c>
      <c r="C241" s="161">
        <f t="shared" si="20"/>
        <v>762.38081577776904</v>
      </c>
    </row>
    <row r="242" spans="1:3" s="94" customFormat="1" x14ac:dyDescent="0.25">
      <c r="A242" s="335"/>
      <c r="B242" s="330"/>
      <c r="C242" s="330"/>
    </row>
    <row r="243" spans="1:3" s="6" customFormat="1" x14ac:dyDescent="0.25">
      <c r="A243" s="40" t="s">
        <v>77</v>
      </c>
      <c r="B243" s="161">
        <v>560.56471131736657</v>
      </c>
      <c r="C243" s="161">
        <f t="shared" ref="C243:C252" si="21">IF(B243*C$2&lt;(C$3/52.18),B243+(C$3/52.18),B243*(1+C$2))</f>
        <v>570.14692672556896</v>
      </c>
    </row>
    <row r="244" spans="1:3" x14ac:dyDescent="0.25">
      <c r="A244" s="31" t="s">
        <v>194</v>
      </c>
      <c r="B244" s="161">
        <v>560.56471131736657</v>
      </c>
      <c r="C244" s="161">
        <f t="shared" si="21"/>
        <v>570.14692672556896</v>
      </c>
    </row>
    <row r="245" spans="1:3" x14ac:dyDescent="0.25">
      <c r="B245" s="161">
        <v>560.56471131736657</v>
      </c>
      <c r="C245" s="161">
        <f t="shared" si="21"/>
        <v>570.14692672556896</v>
      </c>
    </row>
    <row r="246" spans="1:3" x14ac:dyDescent="0.25">
      <c r="B246" s="161">
        <v>582.58849690036652</v>
      </c>
      <c r="C246" s="161">
        <f t="shared" si="21"/>
        <v>592.17071230856891</v>
      </c>
    </row>
    <row r="247" spans="1:3" x14ac:dyDescent="0.25">
      <c r="B247" s="161">
        <v>600.61477784956662</v>
      </c>
      <c r="C247" s="161">
        <f t="shared" si="21"/>
        <v>610.19699325776901</v>
      </c>
    </row>
    <row r="248" spans="1:3" x14ac:dyDescent="0.25">
      <c r="B248" s="161">
        <v>618.60890728696654</v>
      </c>
      <c r="C248" s="161">
        <f t="shared" si="21"/>
        <v>628.19112269516893</v>
      </c>
    </row>
    <row r="249" spans="1:3" x14ac:dyDescent="0.25">
      <c r="B249" s="161">
        <v>625.8965832949666</v>
      </c>
      <c r="C249" s="161">
        <f t="shared" si="21"/>
        <v>635.47879870316899</v>
      </c>
    </row>
    <row r="250" spans="1:3" x14ac:dyDescent="0.25">
      <c r="B250" s="161">
        <v>643.64421780856651</v>
      </c>
      <c r="C250" s="161">
        <f t="shared" si="21"/>
        <v>653.2264332167689</v>
      </c>
    </row>
    <row r="251" spans="1:3" x14ac:dyDescent="0.25">
      <c r="B251" s="161">
        <v>671.55173005096663</v>
      </c>
      <c r="C251" s="161">
        <f t="shared" si="21"/>
        <v>681.13394545916901</v>
      </c>
    </row>
    <row r="252" spans="1:3" x14ac:dyDescent="0.25">
      <c r="B252" s="161">
        <v>679.16092117696644</v>
      </c>
      <c r="C252" s="161">
        <f t="shared" si="21"/>
        <v>688.74313658516883</v>
      </c>
    </row>
    <row r="253" spans="1:3" x14ac:dyDescent="0.25">
      <c r="B253" s="161"/>
      <c r="C253" s="161"/>
    </row>
    <row r="254" spans="1:3" x14ac:dyDescent="0.25">
      <c r="B254" s="161"/>
      <c r="C254" s="161"/>
    </row>
    <row r="255" spans="1:3" x14ac:dyDescent="0.25">
      <c r="A255" s="334" t="s">
        <v>62</v>
      </c>
      <c r="B255" s="161">
        <v>698.10887879776669</v>
      </c>
      <c r="C255" s="161">
        <f t="shared" ref="C255:C256" si="22">IF(B255*C$2&lt;(C$3/52.18),B255+(C$3/52.18),B255*(1+C$2))</f>
        <v>707.69109420596908</v>
      </c>
    </row>
    <row r="256" spans="1:3" x14ac:dyDescent="0.25">
      <c r="A256" s="334" t="s">
        <v>63</v>
      </c>
      <c r="B256" s="161">
        <v>715.41710931676664</v>
      </c>
      <c r="C256" s="161">
        <f t="shared" si="22"/>
        <v>724.99932472496903</v>
      </c>
    </row>
    <row r="257" spans="1:3" s="6" customFormat="1" x14ac:dyDescent="0.25">
      <c r="A257" s="387"/>
      <c r="B257" s="161"/>
      <c r="C257" s="161"/>
    </row>
    <row r="258" spans="1:3" x14ac:dyDescent="0.25">
      <c r="A258" s="40" t="s">
        <v>304</v>
      </c>
      <c r="B258" s="161">
        <v>560.56471131736657</v>
      </c>
      <c r="C258" s="161">
        <f t="shared" ref="C258:C271" si="23">IF(B258*C$2&lt;(C$3/52.18),B258+(C$3/52.18),B258*(1+C$2))</f>
        <v>570.14692672556896</v>
      </c>
    </row>
    <row r="259" spans="1:3" x14ac:dyDescent="0.25">
      <c r="A259" s="31" t="s">
        <v>194</v>
      </c>
      <c r="B259" s="161">
        <v>560.56471131736657</v>
      </c>
      <c r="C259" s="161">
        <f t="shared" si="23"/>
        <v>570.14692672556896</v>
      </c>
    </row>
    <row r="260" spans="1:3" x14ac:dyDescent="0.25">
      <c r="B260" s="161">
        <v>560.56471131736657</v>
      </c>
      <c r="C260" s="161">
        <f t="shared" si="23"/>
        <v>570.14692672556896</v>
      </c>
    </row>
    <row r="261" spans="1:3" x14ac:dyDescent="0.25">
      <c r="B261" s="161">
        <v>560.56471131736657</v>
      </c>
      <c r="C261" s="161">
        <f t="shared" si="23"/>
        <v>570.14692672556896</v>
      </c>
    </row>
    <row r="262" spans="1:3" x14ac:dyDescent="0.25">
      <c r="B262" s="161">
        <v>560.56471131736657</v>
      </c>
      <c r="C262" s="161">
        <f t="shared" si="23"/>
        <v>570.14692672556896</v>
      </c>
    </row>
    <row r="263" spans="1:3" x14ac:dyDescent="0.25">
      <c r="B263" s="161">
        <v>582.58849690036652</v>
      </c>
      <c r="C263" s="161">
        <f t="shared" si="23"/>
        <v>592.17071230856891</v>
      </c>
    </row>
    <row r="264" spans="1:3" x14ac:dyDescent="0.25">
      <c r="B264" s="161">
        <v>600.61477784956662</v>
      </c>
      <c r="C264" s="161">
        <f t="shared" si="23"/>
        <v>610.19699325776901</v>
      </c>
    </row>
    <row r="265" spans="1:3" x14ac:dyDescent="0.25">
      <c r="B265" s="161">
        <v>618.60890728696654</v>
      </c>
      <c r="C265" s="161">
        <f t="shared" si="23"/>
        <v>628.19112269516893</v>
      </c>
    </row>
    <row r="266" spans="1:3" x14ac:dyDescent="0.25">
      <c r="B266" s="161">
        <v>625.8965832949666</v>
      </c>
      <c r="C266" s="161">
        <f t="shared" si="23"/>
        <v>635.47879870316899</v>
      </c>
    </row>
    <row r="267" spans="1:3" x14ac:dyDescent="0.25">
      <c r="B267" s="161">
        <v>643.64421780856651</v>
      </c>
      <c r="C267" s="161">
        <f t="shared" si="23"/>
        <v>653.2264332167689</v>
      </c>
    </row>
    <row r="268" spans="1:3" x14ac:dyDescent="0.25">
      <c r="B268" s="161">
        <v>671.55173005096663</v>
      </c>
      <c r="C268" s="161">
        <f t="shared" si="23"/>
        <v>681.13394545916901</v>
      </c>
    </row>
    <row r="269" spans="1:3" x14ac:dyDescent="0.25">
      <c r="B269" s="161">
        <v>679.16092117696644</v>
      </c>
      <c r="C269" s="161">
        <f t="shared" si="23"/>
        <v>688.74313658516883</v>
      </c>
    </row>
    <row r="270" spans="1:3" x14ac:dyDescent="0.25">
      <c r="A270" s="334" t="s">
        <v>62</v>
      </c>
      <c r="B270" s="161">
        <v>698.10887879776669</v>
      </c>
      <c r="C270" s="161">
        <f t="shared" si="23"/>
        <v>707.69109420596908</v>
      </c>
    </row>
    <row r="271" spans="1:3" x14ac:dyDescent="0.25">
      <c r="A271" s="334" t="s">
        <v>63</v>
      </c>
      <c r="B271" s="161">
        <v>715.41710931676664</v>
      </c>
      <c r="C271" s="161">
        <f t="shared" si="23"/>
        <v>724.99932472496903</v>
      </c>
    </row>
    <row r="272" spans="1:3" s="94" customFormat="1" x14ac:dyDescent="0.25">
      <c r="A272" s="340"/>
      <c r="B272" s="330"/>
      <c r="C272" s="330"/>
    </row>
    <row r="273" spans="1:3" s="6" customFormat="1" x14ac:dyDescent="0.25">
      <c r="A273" s="40" t="s">
        <v>196</v>
      </c>
      <c r="B273" s="95">
        <v>48827.059302720001</v>
      </c>
      <c r="C273" s="95">
        <f t="shared" ref="C273:C326" si="24">IF(B273*C$2&lt;(C$3),B273+(C$3),B273*(1+C$2))</f>
        <v>49327.059302720001</v>
      </c>
    </row>
    <row r="274" spans="1:3" x14ac:dyDescent="0.25">
      <c r="B274" s="95">
        <v>50727.213650099999</v>
      </c>
      <c r="C274" s="95">
        <f t="shared" si="24"/>
        <v>51234.485786600999</v>
      </c>
    </row>
    <row r="275" spans="1:3" x14ac:dyDescent="0.25">
      <c r="B275" s="95">
        <v>52713.313748789566</v>
      </c>
      <c r="C275" s="95">
        <f t="shared" si="24"/>
        <v>53240.446886277459</v>
      </c>
    </row>
    <row r="276" spans="1:3" x14ac:dyDescent="0.25">
      <c r="B276" s="95">
        <v>54818.102614548581</v>
      </c>
      <c r="C276" s="95">
        <f t="shared" si="24"/>
        <v>55366.28364069407</v>
      </c>
    </row>
    <row r="277" spans="1:3" x14ac:dyDescent="0.25">
      <c r="B277" s="95">
        <v>56915.47330498779</v>
      </c>
      <c r="C277" s="95">
        <f t="shared" si="24"/>
        <v>57484.62803803767</v>
      </c>
    </row>
    <row r="278" spans="1:3" s="6" customFormat="1" x14ac:dyDescent="0.25">
      <c r="A278" s="40"/>
      <c r="B278" s="95"/>
      <c r="C278" s="95"/>
    </row>
    <row r="279" spans="1:3" x14ac:dyDescent="0.25">
      <c r="A279" s="40" t="s">
        <v>337</v>
      </c>
      <c r="B279" s="95">
        <v>44352.640577220009</v>
      </c>
      <c r="C279" s="95">
        <f t="shared" si="24"/>
        <v>44852.640577220009</v>
      </c>
    </row>
    <row r="280" spans="1:3" x14ac:dyDescent="0.25">
      <c r="B280" s="95">
        <v>46944.052428300012</v>
      </c>
      <c r="C280" s="95">
        <f t="shared" si="24"/>
        <v>47444.052428300012</v>
      </c>
    </row>
    <row r="281" spans="1:3" x14ac:dyDescent="0.25">
      <c r="B281" s="95">
        <v>48827.059302720001</v>
      </c>
      <c r="C281" s="95">
        <f t="shared" si="24"/>
        <v>49327.059302720001</v>
      </c>
    </row>
    <row r="282" spans="1:3" x14ac:dyDescent="0.25">
      <c r="B282" s="95">
        <v>50727.213650099999</v>
      </c>
      <c r="C282" s="95">
        <f t="shared" si="24"/>
        <v>51234.485786600999</v>
      </c>
    </row>
    <row r="283" spans="1:3" x14ac:dyDescent="0.25">
      <c r="B283" s="95">
        <v>52713.313748789566</v>
      </c>
      <c r="C283" s="95">
        <f t="shared" si="24"/>
        <v>53240.446886277459</v>
      </c>
    </row>
    <row r="284" spans="1:3" x14ac:dyDescent="0.25">
      <c r="B284" s="95">
        <v>54818.102614548581</v>
      </c>
      <c r="C284" s="95">
        <f t="shared" si="24"/>
        <v>55366.28364069407</v>
      </c>
    </row>
    <row r="285" spans="1:3" x14ac:dyDescent="0.25">
      <c r="B285" s="95">
        <v>56915.47330498779</v>
      </c>
      <c r="C285" s="95">
        <f t="shared" si="24"/>
        <v>57484.62803803767</v>
      </c>
    </row>
    <row r="286" spans="1:3" s="94" customFormat="1" x14ac:dyDescent="0.25">
      <c r="A286" s="335"/>
      <c r="B286" s="97"/>
      <c r="C286" s="97"/>
    </row>
    <row r="287" spans="1:3" s="6" customFormat="1" x14ac:dyDescent="0.25">
      <c r="A287" s="40" t="s">
        <v>146</v>
      </c>
      <c r="B287" s="95">
        <v>60049.733736870716</v>
      </c>
      <c r="C287" s="95">
        <f t="shared" si="24"/>
        <v>60650.231074239426</v>
      </c>
    </row>
    <row r="288" spans="1:3" x14ac:dyDescent="0.25">
      <c r="B288" s="95">
        <v>62211.137704950524</v>
      </c>
      <c r="C288" s="95">
        <f t="shared" si="24"/>
        <v>62833.249082000031</v>
      </c>
    </row>
    <row r="289" spans="1:11" x14ac:dyDescent="0.25">
      <c r="B289" s="95">
        <v>64472.523457416581</v>
      </c>
      <c r="C289" s="95">
        <f t="shared" si="24"/>
        <v>65117.248691990746</v>
      </c>
    </row>
    <row r="290" spans="1:11" x14ac:dyDescent="0.25">
      <c r="B290" s="95">
        <v>66782.215015822061</v>
      </c>
      <c r="C290" s="95">
        <f t="shared" si="24"/>
        <v>67450.037165980277</v>
      </c>
    </row>
    <row r="291" spans="1:11" x14ac:dyDescent="0.25">
      <c r="B291" s="95">
        <v>69140.212380166951</v>
      </c>
      <c r="C291" s="95">
        <f t="shared" si="24"/>
        <v>69831.614503968623</v>
      </c>
    </row>
    <row r="292" spans="1:11" s="6" customFormat="1" x14ac:dyDescent="0.25">
      <c r="A292" s="40" t="s">
        <v>132</v>
      </c>
      <c r="B292" s="95">
        <v>70583.769604170375</v>
      </c>
      <c r="C292" s="95">
        <f t="shared" si="24"/>
        <v>71289.607300212083</v>
      </c>
    </row>
    <row r="293" spans="1:11" s="94" customFormat="1" x14ac:dyDescent="0.25">
      <c r="A293" s="335"/>
      <c r="B293" s="97"/>
      <c r="C293" s="97"/>
    </row>
    <row r="294" spans="1:11" s="6" customFormat="1" x14ac:dyDescent="0.25">
      <c r="A294" s="40" t="s">
        <v>197</v>
      </c>
      <c r="B294" s="95">
        <v>68932.385075543905</v>
      </c>
      <c r="C294" s="95">
        <f t="shared" si="24"/>
        <v>69621.70892629934</v>
      </c>
    </row>
    <row r="295" spans="1:11" s="94" customFormat="1" x14ac:dyDescent="0.25">
      <c r="A295" s="335"/>
      <c r="B295" s="97"/>
      <c r="C295" s="97"/>
    </row>
    <row r="296" spans="1:11" s="6" customFormat="1" x14ac:dyDescent="0.25">
      <c r="A296" s="40" t="s">
        <v>338</v>
      </c>
      <c r="B296" s="95">
        <v>101062.48637026903</v>
      </c>
      <c r="C296" s="95">
        <f t="shared" si="24"/>
        <v>102073.11123397172</v>
      </c>
      <c r="D296" s="95"/>
      <c r="E296" s="95"/>
      <c r="F296" s="95"/>
      <c r="G296" s="95"/>
      <c r="H296" s="95"/>
      <c r="I296" s="95"/>
      <c r="J296" s="95"/>
      <c r="K296" s="95"/>
    </row>
    <row r="297" spans="1:11" s="6" customFormat="1" x14ac:dyDescent="0.25">
      <c r="A297" s="40"/>
      <c r="B297" s="95">
        <v>105223.52602607348</v>
      </c>
      <c r="C297" s="95">
        <f t="shared" si="24"/>
        <v>106275.76128633422</v>
      </c>
      <c r="D297" s="95"/>
      <c r="E297" s="95"/>
      <c r="F297" s="95"/>
      <c r="G297" s="95"/>
      <c r="H297" s="95"/>
      <c r="I297" s="95"/>
      <c r="J297" s="95"/>
      <c r="K297" s="95"/>
    </row>
    <row r="298" spans="1:11" s="6" customFormat="1" x14ac:dyDescent="0.25">
      <c r="A298" s="40"/>
      <c r="B298" s="95">
        <v>109351.98734763968</v>
      </c>
      <c r="C298" s="95">
        <f t="shared" si="24"/>
        <v>110445.50722111607</v>
      </c>
      <c r="D298" s="95"/>
      <c r="E298" s="95"/>
      <c r="F298" s="95"/>
      <c r="G298" s="95"/>
      <c r="H298" s="95"/>
      <c r="I298" s="95"/>
      <c r="J298" s="95"/>
      <c r="K298" s="95"/>
    </row>
    <row r="299" spans="1:11" s="6" customFormat="1" x14ac:dyDescent="0.25">
      <c r="A299" s="40"/>
      <c r="B299" s="95">
        <v>113477.07849669848</v>
      </c>
      <c r="C299" s="95">
        <f t="shared" si="24"/>
        <v>114611.84928166546</v>
      </c>
      <c r="D299" s="95"/>
      <c r="E299" s="95"/>
      <c r="F299" s="95"/>
      <c r="G299" s="95"/>
      <c r="H299" s="95"/>
      <c r="I299" s="95"/>
      <c r="J299" s="95"/>
      <c r="K299" s="95"/>
    </row>
    <row r="300" spans="1:11" s="6" customFormat="1" x14ac:dyDescent="0.25">
      <c r="A300" s="40"/>
      <c r="B300" s="95">
        <v>117021.37658364851</v>
      </c>
      <c r="C300" s="95">
        <f t="shared" si="24"/>
        <v>118191.59034948499</v>
      </c>
      <c r="D300" s="95"/>
      <c r="E300" s="95"/>
      <c r="F300" s="95"/>
      <c r="G300" s="95"/>
      <c r="H300" s="95"/>
      <c r="I300" s="95"/>
      <c r="J300" s="95"/>
      <c r="K300" s="95"/>
    </row>
    <row r="301" spans="1:11" s="6" customFormat="1" x14ac:dyDescent="0.25">
      <c r="A301" s="40" t="s">
        <v>62</v>
      </c>
      <c r="B301" s="95">
        <v>120660.03950080577</v>
      </c>
      <c r="C301" s="95">
        <f t="shared" si="24"/>
        <v>121866.63989581383</v>
      </c>
      <c r="D301" s="95"/>
      <c r="E301" s="95"/>
      <c r="F301" s="95"/>
      <c r="G301" s="95"/>
      <c r="H301" s="95"/>
      <c r="I301" s="95"/>
      <c r="J301" s="95"/>
      <c r="K301" s="95"/>
    </row>
    <row r="302" spans="1:11" s="6" customFormat="1" x14ac:dyDescent="0.25">
      <c r="A302" s="40" t="s">
        <v>63</v>
      </c>
      <c r="B302" s="95">
        <v>124295.33224545565</v>
      </c>
      <c r="C302" s="95">
        <f t="shared" si="24"/>
        <v>125538.28556791021</v>
      </c>
    </row>
    <row r="303" spans="1:11" s="6" customFormat="1" x14ac:dyDescent="0.25">
      <c r="A303" s="40"/>
      <c r="B303" s="95"/>
      <c r="C303" s="95"/>
    </row>
    <row r="304" spans="1:11" s="6" customFormat="1" x14ac:dyDescent="0.25">
      <c r="A304" s="40" t="s">
        <v>340</v>
      </c>
      <c r="B304" s="95">
        <v>108538.65238252023</v>
      </c>
      <c r="C304" s="95">
        <f t="shared" si="24"/>
        <v>109624.03890634543</v>
      </c>
    </row>
    <row r="305" spans="1:3" s="6" customFormat="1" x14ac:dyDescent="0.25">
      <c r="A305" s="40"/>
      <c r="B305" s="95">
        <v>112882.8047445601</v>
      </c>
      <c r="C305" s="95">
        <f t="shared" si="24"/>
        <v>114011.63279200569</v>
      </c>
    </row>
    <row r="306" spans="1:3" s="6" customFormat="1" x14ac:dyDescent="0.25">
      <c r="A306" s="40"/>
      <c r="B306" s="95">
        <v>117249.42492331598</v>
      </c>
      <c r="C306" s="95">
        <f t="shared" si="24"/>
        <v>118421.91917254914</v>
      </c>
    </row>
    <row r="307" spans="1:3" s="6" customFormat="1" x14ac:dyDescent="0.25">
      <c r="A307" s="40"/>
      <c r="B307" s="95">
        <v>121604.81119371385</v>
      </c>
      <c r="C307" s="95">
        <f t="shared" si="24"/>
        <v>122820.85930565099</v>
      </c>
    </row>
    <row r="308" spans="1:3" s="6" customFormat="1" x14ac:dyDescent="0.25">
      <c r="A308" s="40"/>
      <c r="B308" s="95">
        <v>125322.11146937712</v>
      </c>
      <c r="C308" s="95">
        <f t="shared" si="24"/>
        <v>126575.3325840709</v>
      </c>
    </row>
    <row r="309" spans="1:3" s="6" customFormat="1" x14ac:dyDescent="0.25">
      <c r="A309" s="40" t="s">
        <v>62</v>
      </c>
      <c r="B309" s="95">
        <v>129234.88175046966</v>
      </c>
      <c r="C309" s="95">
        <f t="shared" si="24"/>
        <v>130527.23056797436</v>
      </c>
    </row>
    <row r="310" spans="1:3" s="6" customFormat="1" x14ac:dyDescent="0.25">
      <c r="A310" s="40" t="s">
        <v>63</v>
      </c>
      <c r="B310" s="95">
        <v>133149.8988132338</v>
      </c>
      <c r="C310" s="95">
        <f t="shared" si="24"/>
        <v>134481.39780136614</v>
      </c>
    </row>
    <row r="311" spans="1:3" s="6" customFormat="1" x14ac:dyDescent="0.25">
      <c r="A311" s="40"/>
      <c r="B311" s="95"/>
      <c r="C311" s="95"/>
    </row>
    <row r="312" spans="1:3" s="6" customFormat="1" x14ac:dyDescent="0.25">
      <c r="A312" s="40" t="s">
        <v>339</v>
      </c>
      <c r="B312" s="95">
        <v>96161.132153672253</v>
      </c>
      <c r="C312" s="95">
        <f t="shared" si="24"/>
        <v>97122.743475208976</v>
      </c>
    </row>
    <row r="313" spans="1:3" s="6" customFormat="1" x14ac:dyDescent="0.25">
      <c r="A313" s="40"/>
      <c r="B313" s="95">
        <v>100107.60415983877</v>
      </c>
      <c r="C313" s="95">
        <f t="shared" si="24"/>
        <v>101108.68020143715</v>
      </c>
    </row>
    <row r="314" spans="1:3" s="6" customFormat="1" x14ac:dyDescent="0.25">
      <c r="A314" s="40"/>
      <c r="B314" s="95">
        <v>104032.73174012513</v>
      </c>
      <c r="C314" s="95">
        <f t="shared" si="24"/>
        <v>105073.05905752639</v>
      </c>
    </row>
    <row r="315" spans="1:3" s="6" customFormat="1" x14ac:dyDescent="0.25">
      <c r="A315" s="40"/>
      <c r="B315" s="95">
        <v>107989.31426381388</v>
      </c>
      <c r="C315" s="95">
        <f t="shared" si="24"/>
        <v>109069.20740645203</v>
      </c>
    </row>
    <row r="316" spans="1:3" s="6" customFormat="1" x14ac:dyDescent="0.25">
      <c r="A316" s="40"/>
      <c r="B316" s="95">
        <v>111321.29148279765</v>
      </c>
      <c r="C316" s="95">
        <f t="shared" si="24"/>
        <v>112434.50439762563</v>
      </c>
    </row>
    <row r="317" spans="1:3" s="6" customFormat="1" x14ac:dyDescent="0.25">
      <c r="A317" s="40" t="s">
        <v>62</v>
      </c>
      <c r="B317" s="95">
        <v>114779.08847539104</v>
      </c>
      <c r="C317" s="95">
        <f t="shared" si="24"/>
        <v>115926.87936014494</v>
      </c>
    </row>
    <row r="318" spans="1:3" s="6" customFormat="1" x14ac:dyDescent="0.25">
      <c r="A318" s="40" t="s">
        <v>63</v>
      </c>
      <c r="B318" s="95">
        <v>118230.14512296964</v>
      </c>
      <c r="C318" s="95">
        <f t="shared" si="24"/>
        <v>119412.44657419933</v>
      </c>
    </row>
    <row r="319" spans="1:3" s="6" customFormat="1" x14ac:dyDescent="0.25">
      <c r="A319" s="40"/>
      <c r="B319" s="95"/>
      <c r="C319" s="95"/>
    </row>
    <row r="320" spans="1:3" s="6" customFormat="1" x14ac:dyDescent="0.25">
      <c r="A320" s="40" t="s">
        <v>341</v>
      </c>
      <c r="B320" s="95">
        <v>103255.34528175129</v>
      </c>
      <c r="C320" s="95">
        <f t="shared" si="24"/>
        <v>104287.89873456881</v>
      </c>
    </row>
    <row r="321" spans="1:3" s="6" customFormat="1" x14ac:dyDescent="0.25">
      <c r="A321" s="40"/>
      <c r="B321" s="95">
        <v>107389.4235574965</v>
      </c>
      <c r="C321" s="95">
        <f t="shared" si="24"/>
        <v>108463.31779307146</v>
      </c>
    </row>
    <row r="322" spans="1:3" s="6" customFormat="1" x14ac:dyDescent="0.25">
      <c r="A322" s="40"/>
      <c r="B322" s="95">
        <v>111539.2293049429</v>
      </c>
      <c r="C322" s="95">
        <f t="shared" si="24"/>
        <v>112654.62159799233</v>
      </c>
    </row>
    <row r="323" spans="1:3" s="6" customFormat="1" x14ac:dyDescent="0.25">
      <c r="A323" s="40"/>
      <c r="B323" s="95">
        <v>115674.43097152392</v>
      </c>
      <c r="C323" s="95">
        <f t="shared" si="24"/>
        <v>116831.17528123916</v>
      </c>
    </row>
    <row r="324" spans="1:3" s="6" customFormat="1" x14ac:dyDescent="0.25">
      <c r="A324" s="40"/>
      <c r="B324" s="95">
        <v>119205.24836844434</v>
      </c>
      <c r="C324" s="95">
        <f t="shared" si="24"/>
        <v>120397.30085212878</v>
      </c>
    </row>
    <row r="325" spans="1:3" s="6" customFormat="1" x14ac:dyDescent="0.25">
      <c r="A325" s="40" t="s">
        <v>62</v>
      </c>
      <c r="B325" s="95">
        <v>122929.28898912243</v>
      </c>
      <c r="C325" s="95">
        <f t="shared" si="24"/>
        <v>124158.58187901365</v>
      </c>
    </row>
    <row r="326" spans="1:3" s="6" customFormat="1" x14ac:dyDescent="0.25">
      <c r="A326" s="40" t="s">
        <v>63</v>
      </c>
      <c r="B326" s="95">
        <v>126645.46587394993</v>
      </c>
      <c r="C326" s="95">
        <f t="shared" si="24"/>
        <v>127911.92053268943</v>
      </c>
    </row>
    <row r="327" spans="1:3" s="94" customFormat="1" x14ac:dyDescent="0.25">
      <c r="A327" s="335"/>
      <c r="B327" s="97"/>
      <c r="C327" s="97"/>
    </row>
    <row r="328" spans="1:3" x14ac:dyDescent="0.25">
      <c r="A328" s="33"/>
    </row>
    <row r="329" spans="1:3" s="130" customFormat="1" ht="15.75" customHeight="1" x14ac:dyDescent="0.25"/>
    <row r="330" spans="1:3" s="130" customFormat="1" x14ac:dyDescent="0.25"/>
    <row r="331" spans="1:3" s="130" customFormat="1" x14ac:dyDescent="0.25"/>
    <row r="332" spans="1:3" s="130" customFormat="1" x14ac:dyDescent="0.25"/>
    <row r="333" spans="1:3" x14ac:dyDescent="0.25">
      <c r="A333" s="130"/>
      <c r="B333" s="337"/>
      <c r="C333" s="337"/>
    </row>
    <row r="334" spans="1:3" x14ac:dyDescent="0.25">
      <c r="A334" s="130"/>
      <c r="B334" s="240"/>
      <c r="C334" s="240"/>
    </row>
    <row r="335" spans="1:3" x14ac:dyDescent="0.25">
      <c r="A335" s="130"/>
      <c r="B335" s="240"/>
      <c r="C335" s="240"/>
    </row>
    <row r="336" spans="1:3" x14ac:dyDescent="0.25">
      <c r="A336" s="130"/>
      <c r="B336" s="11"/>
      <c r="C336" s="11"/>
    </row>
    <row r="337" spans="1:3" s="181" customFormat="1" ht="16.5" thickBot="1" x14ac:dyDescent="0.3">
      <c r="A337" s="388"/>
    </row>
    <row r="338" spans="1:3" ht="16.5" thickTop="1" x14ac:dyDescent="0.25">
      <c r="A338" s="130"/>
      <c r="B338" s="240"/>
      <c r="C338" s="240"/>
    </row>
    <row r="339" spans="1:3" s="11" customFormat="1" ht="30.75" customHeight="1" thickBot="1" x14ac:dyDescent="0.25">
      <c r="A339" s="312" t="s">
        <v>257</v>
      </c>
    </row>
    <row r="340" spans="1:3" ht="16.5" thickTop="1" x14ac:dyDescent="0.25"/>
  </sheetData>
  <hyperlinks>
    <hyperlink ref="A339" location="'Table of Contents'!A1" display="Link to Table of Contents " xr:uid="{00000000-0004-0000-1900-000000000000}"/>
  </hyperlinks>
  <pageMargins left="0.7" right="0.7" top="0.75" bottom="0.75" header="0.3" footer="0.3"/>
  <pageSetup paperSize="9" scale="1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  <pageSetUpPr fitToPage="1"/>
  </sheetPr>
  <dimension ref="A1:BS235"/>
  <sheetViews>
    <sheetView workbookViewId="0">
      <pane ySplit="1" topLeftCell="A2" activePane="bottomLeft" state="frozen"/>
      <selection pane="bottomLeft" activeCell="C2" sqref="C2"/>
    </sheetView>
  </sheetViews>
  <sheetFormatPr defaultColWidth="7.109375" defaultRowHeight="15.75" x14ac:dyDescent="0.2"/>
  <cols>
    <col min="1" max="1" width="43.33203125" style="59" customWidth="1"/>
    <col min="2" max="3" width="9.88671875" style="107" customWidth="1"/>
    <col min="4" max="16384" width="7.109375" style="25"/>
  </cols>
  <sheetData>
    <row r="1" spans="1:71" s="220" customFormat="1" ht="54.75" customHeight="1" thickBot="1" x14ac:dyDescent="0.25">
      <c r="A1" s="345" t="s">
        <v>198</v>
      </c>
      <c r="B1" s="390">
        <v>45444</v>
      </c>
      <c r="C1" s="390">
        <v>45566</v>
      </c>
    </row>
    <row r="2" spans="1:71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1:71" s="252" customFormat="1" ht="16.5" thickBot="1" x14ac:dyDescent="0.25">
      <c r="A3" s="173" t="s">
        <v>302</v>
      </c>
      <c r="B3" s="392"/>
      <c r="C3" s="392">
        <v>500</v>
      </c>
    </row>
    <row r="4" spans="1:71" x14ac:dyDescent="0.25">
      <c r="A4" s="59" t="s">
        <v>199</v>
      </c>
      <c r="B4" s="95">
        <v>97144.099134997508</v>
      </c>
      <c r="C4" s="95">
        <f t="shared" ref="C4:C69" si="0">IF(B4*C$2&lt;(C$3),B4+(C$3),B4*(1+C$2))</f>
        <v>98115.540126347478</v>
      </c>
    </row>
    <row r="5" spans="1:71" x14ac:dyDescent="0.25">
      <c r="A5" s="20" t="s">
        <v>285</v>
      </c>
      <c r="B5" s="95">
        <v>100356.99692538645</v>
      </c>
      <c r="C5" s="95">
        <f t="shared" si="0"/>
        <v>101360.56689464032</v>
      </c>
    </row>
    <row r="6" spans="1:71" x14ac:dyDescent="0.25">
      <c r="B6" s="95">
        <v>103547.42689905938</v>
      </c>
      <c r="C6" s="95">
        <f t="shared" si="0"/>
        <v>104582.90116804998</v>
      </c>
    </row>
    <row r="7" spans="1:71" x14ac:dyDescent="0.25">
      <c r="B7" s="95">
        <v>106754.7077352693</v>
      </c>
      <c r="C7" s="95">
        <f t="shared" si="0"/>
        <v>107822.25481262199</v>
      </c>
    </row>
    <row r="8" spans="1:71" x14ac:dyDescent="0.25">
      <c r="B8" s="95">
        <v>109940.64414559904</v>
      </c>
      <c r="C8" s="95">
        <f t="shared" si="0"/>
        <v>111040.05058705504</v>
      </c>
    </row>
    <row r="9" spans="1:71" x14ac:dyDescent="0.25">
      <c r="B9" s="95">
        <v>113147.92498180897</v>
      </c>
      <c r="C9" s="95">
        <f t="shared" si="0"/>
        <v>114279.40423162706</v>
      </c>
    </row>
    <row r="10" spans="1:71" x14ac:dyDescent="0.25">
      <c r="B10" s="95">
        <v>116343.9719096609</v>
      </c>
      <c r="C10" s="95">
        <f t="shared" si="0"/>
        <v>117507.41162875752</v>
      </c>
    </row>
    <row r="11" spans="1:71" x14ac:dyDescent="0.25">
      <c r="B11" s="95">
        <v>119552.37613670663</v>
      </c>
      <c r="C11" s="95">
        <f t="shared" si="0"/>
        <v>120747.89989807369</v>
      </c>
    </row>
    <row r="12" spans="1:71" x14ac:dyDescent="0.25">
      <c r="B12" s="95">
        <v>122747.29967372275</v>
      </c>
      <c r="C12" s="95">
        <f t="shared" si="0"/>
        <v>123974.77267045998</v>
      </c>
    </row>
    <row r="13" spans="1:71" x14ac:dyDescent="0.25">
      <c r="B13" s="95">
        <v>125943.34660157471</v>
      </c>
      <c r="C13" s="95">
        <f t="shared" si="0"/>
        <v>127202.78006759046</v>
      </c>
    </row>
    <row r="14" spans="1:71" x14ac:dyDescent="0.25">
      <c r="B14" s="95">
        <v>129140.51692026244</v>
      </c>
      <c r="C14" s="95">
        <f t="shared" si="0"/>
        <v>130431.92208946506</v>
      </c>
    </row>
    <row r="15" spans="1:71" s="92" customFormat="1" x14ac:dyDescent="0.2">
      <c r="A15" s="211"/>
      <c r="B15" s="117"/>
      <c r="C15" s="117"/>
    </row>
    <row r="16" spans="1:71" x14ac:dyDescent="0.25">
      <c r="A16" s="59" t="s">
        <v>200</v>
      </c>
      <c r="B16" s="95">
        <v>82344.548264164012</v>
      </c>
      <c r="C16" s="95">
        <f t="shared" si="0"/>
        <v>83167.99374680566</v>
      </c>
    </row>
    <row r="17" spans="1:3" x14ac:dyDescent="0.25">
      <c r="A17" s="20" t="s">
        <v>285</v>
      </c>
      <c r="B17" s="95">
        <v>85607.998642163962</v>
      </c>
      <c r="C17" s="95">
        <f t="shared" si="0"/>
        <v>86464.078628585601</v>
      </c>
    </row>
    <row r="18" spans="1:3" x14ac:dyDescent="0.25">
      <c r="B18" s="95">
        <v>88889.423273536697</v>
      </c>
      <c r="C18" s="95">
        <f t="shared" si="0"/>
        <v>89778.317506272069</v>
      </c>
    </row>
    <row r="19" spans="1:3" x14ac:dyDescent="0.25">
      <c r="B19" s="95">
        <v>92171.971295745272</v>
      </c>
      <c r="C19" s="95">
        <f t="shared" si="0"/>
        <v>93093.691008702721</v>
      </c>
    </row>
    <row r="20" spans="1:3" x14ac:dyDescent="0.25">
      <c r="B20" s="95">
        <v>95428.68132873041</v>
      </c>
      <c r="C20" s="95">
        <f t="shared" si="0"/>
        <v>96382.968142017722</v>
      </c>
    </row>
    <row r="21" spans="1:3" x14ac:dyDescent="0.25">
      <c r="B21" s="95">
        <v>98711.229350938986</v>
      </c>
      <c r="C21" s="95">
        <f t="shared" si="0"/>
        <v>99698.341644448374</v>
      </c>
    </row>
    <row r="22" spans="1:3" x14ac:dyDescent="0.25">
      <c r="B22" s="95">
        <v>101989.28380980433</v>
      </c>
      <c r="C22" s="95">
        <f t="shared" si="0"/>
        <v>103009.17664790238</v>
      </c>
    </row>
    <row r="23" spans="1:3" x14ac:dyDescent="0.25">
      <c r="B23" s="95">
        <v>105265.09148699806</v>
      </c>
      <c r="C23" s="95">
        <f t="shared" si="0"/>
        <v>106317.74240186805</v>
      </c>
    </row>
    <row r="24" spans="1:3" x14ac:dyDescent="0.25">
      <c r="B24" s="95">
        <v>108535.28221001283</v>
      </c>
      <c r="C24" s="95">
        <f t="shared" si="0"/>
        <v>109620.63503211296</v>
      </c>
    </row>
    <row r="25" spans="1:3" s="92" customFormat="1" x14ac:dyDescent="0.25">
      <c r="A25" s="211"/>
      <c r="B25" s="97"/>
      <c r="C25" s="97"/>
    </row>
    <row r="26" spans="1:3" x14ac:dyDescent="0.25">
      <c r="A26" s="59" t="s">
        <v>70</v>
      </c>
      <c r="B26" s="95">
        <v>61453.972281621114</v>
      </c>
      <c r="C26" s="95">
        <f t="shared" si="0"/>
        <v>62068.512004437325</v>
      </c>
    </row>
    <row r="27" spans="1:3" x14ac:dyDescent="0.25">
      <c r="A27" s="20" t="s">
        <v>285</v>
      </c>
      <c r="B27" s="95">
        <v>72371.084423928682</v>
      </c>
      <c r="C27" s="95">
        <f t="shared" si="0"/>
        <v>73094.795268167974</v>
      </c>
    </row>
    <row r="28" spans="1:3" x14ac:dyDescent="0.25">
      <c r="B28" s="95">
        <v>76243.412634932436</v>
      </c>
      <c r="C28" s="95">
        <f t="shared" si="0"/>
        <v>77005.846761281762</v>
      </c>
    </row>
    <row r="29" spans="1:3" x14ac:dyDescent="0.25">
      <c r="B29" s="95">
        <v>78908.095697450801</v>
      </c>
      <c r="C29" s="95">
        <f t="shared" si="0"/>
        <v>79697.176654425304</v>
      </c>
    </row>
    <row r="30" spans="1:3" x14ac:dyDescent="0.25">
      <c r="B30" s="95">
        <v>82802.891725170542</v>
      </c>
      <c r="C30" s="95">
        <f t="shared" si="0"/>
        <v>83630.92064242225</v>
      </c>
    </row>
    <row r="31" spans="1:3" x14ac:dyDescent="0.25">
      <c r="B31" s="95">
        <v>86734.759650471693</v>
      </c>
      <c r="C31" s="95">
        <f t="shared" si="0"/>
        <v>87602.107246976404</v>
      </c>
    </row>
    <row r="32" spans="1:3" x14ac:dyDescent="0.25">
      <c r="B32" s="95">
        <v>90654.270276579002</v>
      </c>
      <c r="C32" s="95">
        <f t="shared" si="0"/>
        <v>91560.812979344788</v>
      </c>
    </row>
    <row r="33" spans="1:3" x14ac:dyDescent="0.25">
      <c r="B33" s="95">
        <v>94572.657511850586</v>
      </c>
      <c r="C33" s="95">
        <f t="shared" si="0"/>
        <v>95518.38408696909</v>
      </c>
    </row>
    <row r="34" spans="1:3" x14ac:dyDescent="0.25">
      <c r="B34" s="95">
        <v>98487.674574614706</v>
      </c>
      <c r="C34" s="95">
        <f t="shared" si="0"/>
        <v>99472.551320360857</v>
      </c>
    </row>
    <row r="36" spans="1:3" x14ac:dyDescent="0.25">
      <c r="A36" s="59" t="s">
        <v>342</v>
      </c>
      <c r="B36" s="95">
        <v>55441.58452841777</v>
      </c>
      <c r="C36" s="95">
        <f t="shared" si="0"/>
        <v>55996.000373701951</v>
      </c>
    </row>
    <row r="37" spans="1:3" x14ac:dyDescent="0.25">
      <c r="A37" s="20" t="s">
        <v>285</v>
      </c>
      <c r="B37" s="95">
        <v>65254.403479133623</v>
      </c>
      <c r="C37" s="95">
        <f t="shared" si="0"/>
        <v>65906.947513924955</v>
      </c>
    </row>
    <row r="38" spans="1:3" x14ac:dyDescent="0.25">
      <c r="B38" s="95">
        <v>72371.084423928682</v>
      </c>
      <c r="C38" s="95">
        <f t="shared" si="0"/>
        <v>73094.795268167974</v>
      </c>
    </row>
    <row r="39" spans="1:3" x14ac:dyDescent="0.25">
      <c r="B39" s="95">
        <v>76243.412634932436</v>
      </c>
      <c r="C39" s="95">
        <f t="shared" si="0"/>
        <v>77005.846761281762</v>
      </c>
    </row>
    <row r="40" spans="1:3" x14ac:dyDescent="0.25">
      <c r="B40" s="95">
        <v>78908.095697450801</v>
      </c>
      <c r="C40" s="95">
        <f t="shared" si="0"/>
        <v>79697.176654425304</v>
      </c>
    </row>
    <row r="41" spans="1:3" x14ac:dyDescent="0.25">
      <c r="B41" s="95">
        <v>82689.429250754722</v>
      </c>
      <c r="C41" s="95">
        <f t="shared" si="0"/>
        <v>83516.323543262275</v>
      </c>
    </row>
    <row r="42" spans="1:3" x14ac:dyDescent="0.25">
      <c r="B42" s="95">
        <v>86474.132976566019</v>
      </c>
      <c r="C42" s="95">
        <f t="shared" si="0"/>
        <v>87338.87430633168</v>
      </c>
    </row>
    <row r="43" spans="1:3" x14ac:dyDescent="0.25">
      <c r="B43" s="95">
        <v>90245.356012347707</v>
      </c>
      <c r="C43" s="95">
        <f t="shared" si="0"/>
        <v>91147.809572471189</v>
      </c>
    </row>
    <row r="44" spans="1:3" x14ac:dyDescent="0.25">
      <c r="B44" s="95">
        <v>94016.579048129381</v>
      </c>
      <c r="C44" s="95">
        <f t="shared" si="0"/>
        <v>94956.74483861067</v>
      </c>
    </row>
    <row r="45" spans="1:3" x14ac:dyDescent="0.25">
      <c r="B45" s="95">
        <v>97784.431911403692</v>
      </c>
      <c r="C45" s="95">
        <f t="shared" si="0"/>
        <v>98762.276230517731</v>
      </c>
    </row>
    <row r="46" spans="1:3" s="92" customFormat="1" x14ac:dyDescent="0.2">
      <c r="A46" s="211"/>
      <c r="B46" s="117"/>
      <c r="C46" s="117"/>
    </row>
    <row r="47" spans="1:3" x14ac:dyDescent="0.25">
      <c r="A47" s="59" t="s">
        <v>129</v>
      </c>
      <c r="B47" s="95">
        <v>52181.748446149344</v>
      </c>
      <c r="C47" s="95">
        <f t="shared" si="0"/>
        <v>52703.565930610835</v>
      </c>
    </row>
    <row r="48" spans="1:3" x14ac:dyDescent="0.25">
      <c r="B48" s="95">
        <v>54220.4586899028</v>
      </c>
      <c r="C48" s="95">
        <f t="shared" si="0"/>
        <v>54762.663276801832</v>
      </c>
    </row>
    <row r="49" spans="1:3" x14ac:dyDescent="0.25">
      <c r="B49" s="95">
        <v>56280.7574827606</v>
      </c>
      <c r="C49" s="95">
        <f t="shared" si="0"/>
        <v>56843.56505758821</v>
      </c>
    </row>
    <row r="50" spans="1:3" x14ac:dyDescent="0.25">
      <c r="B50" s="95">
        <v>58352.290183976416</v>
      </c>
      <c r="C50" s="95">
        <f t="shared" si="0"/>
        <v>58935.813085816182</v>
      </c>
    </row>
    <row r="51" spans="1:3" x14ac:dyDescent="0.25">
      <c r="B51" s="95">
        <v>60527.174842085835</v>
      </c>
      <c r="C51" s="95">
        <f t="shared" si="0"/>
        <v>61132.446590506697</v>
      </c>
    </row>
    <row r="52" spans="1:3" x14ac:dyDescent="0.25">
      <c r="B52" s="95">
        <v>62608.818060823847</v>
      </c>
      <c r="C52" s="95">
        <f t="shared" si="0"/>
        <v>63234.906241432087</v>
      </c>
    </row>
    <row r="53" spans="1:3" s="92" customFormat="1" x14ac:dyDescent="0.2">
      <c r="A53" s="211"/>
      <c r="B53" s="117"/>
      <c r="C53" s="117"/>
    </row>
    <row r="54" spans="1:3" x14ac:dyDescent="0.25">
      <c r="A54" s="59" t="s">
        <v>131</v>
      </c>
      <c r="B54" s="95">
        <v>29338.95628368</v>
      </c>
      <c r="C54" s="95">
        <f t="shared" si="0"/>
        <v>29838.95628368</v>
      </c>
    </row>
    <row r="55" spans="1:3" x14ac:dyDescent="0.25">
      <c r="B55" s="95">
        <v>30589.650092700002</v>
      </c>
      <c r="C55" s="95">
        <f t="shared" si="0"/>
        <v>31089.650092700002</v>
      </c>
    </row>
    <row r="56" spans="1:3" x14ac:dyDescent="0.25">
      <c r="B56" s="95">
        <v>31842.48733584</v>
      </c>
      <c r="C56" s="95">
        <f t="shared" si="0"/>
        <v>32342.48733584</v>
      </c>
    </row>
    <row r="57" spans="1:3" x14ac:dyDescent="0.25">
      <c r="B57" s="95">
        <v>32670.924623219998</v>
      </c>
      <c r="C57" s="95">
        <f t="shared" si="0"/>
        <v>33170.924623219995</v>
      </c>
    </row>
    <row r="58" spans="1:3" x14ac:dyDescent="0.25">
      <c r="B58" s="95">
        <v>33904.470959279999</v>
      </c>
      <c r="C58" s="95">
        <f t="shared" si="0"/>
        <v>34404.470959279999</v>
      </c>
    </row>
    <row r="59" spans="1:3" x14ac:dyDescent="0.25">
      <c r="B59" s="95">
        <v>35130.515275920006</v>
      </c>
      <c r="C59" s="95">
        <f t="shared" si="0"/>
        <v>35630.515275920006</v>
      </c>
    </row>
    <row r="60" spans="1:3" x14ac:dyDescent="0.25">
      <c r="B60" s="95">
        <v>36365.13332904</v>
      </c>
      <c r="C60" s="95">
        <f t="shared" si="0"/>
        <v>36865.13332904</v>
      </c>
    </row>
    <row r="61" spans="1:3" x14ac:dyDescent="0.25">
      <c r="B61" s="95">
        <v>37242.869601180006</v>
      </c>
      <c r="C61" s="95">
        <f t="shared" si="0"/>
        <v>37742.869601180006</v>
      </c>
    </row>
    <row r="62" spans="1:3" x14ac:dyDescent="0.25">
      <c r="B62" s="95">
        <v>38262.072525239993</v>
      </c>
      <c r="C62" s="95">
        <f t="shared" si="0"/>
        <v>38762.072525239993</v>
      </c>
    </row>
    <row r="63" spans="1:3" x14ac:dyDescent="0.25">
      <c r="B63" s="95">
        <v>39443.104725360005</v>
      </c>
      <c r="C63" s="95">
        <f t="shared" si="0"/>
        <v>39943.104725360005</v>
      </c>
    </row>
    <row r="64" spans="1:3" x14ac:dyDescent="0.25">
      <c r="B64" s="95">
        <v>40262.968276259999</v>
      </c>
      <c r="C64" s="95">
        <f t="shared" si="0"/>
        <v>40762.968276259999</v>
      </c>
    </row>
    <row r="65" spans="1:3" x14ac:dyDescent="0.25">
      <c r="B65" s="95">
        <v>41432.211588720005</v>
      </c>
      <c r="C65" s="95">
        <f t="shared" si="0"/>
        <v>41932.211588720005</v>
      </c>
    </row>
    <row r="66" spans="1:3" x14ac:dyDescent="0.25">
      <c r="B66" s="95">
        <v>42602.526618240001</v>
      </c>
      <c r="C66" s="95">
        <f t="shared" si="0"/>
        <v>43102.526618240001</v>
      </c>
    </row>
    <row r="67" spans="1:3" x14ac:dyDescent="0.25">
      <c r="B67" s="95">
        <v>43771.7699307</v>
      </c>
      <c r="C67" s="95">
        <f t="shared" si="0"/>
        <v>44271.7699307</v>
      </c>
    </row>
    <row r="69" spans="1:3" x14ac:dyDescent="0.25">
      <c r="A69" s="59" t="s">
        <v>323</v>
      </c>
      <c r="B69" s="95">
        <v>28138.633176480002</v>
      </c>
      <c r="C69" s="95">
        <f t="shared" si="0"/>
        <v>28638.633176480002</v>
      </c>
    </row>
    <row r="70" spans="1:3" x14ac:dyDescent="0.25">
      <c r="B70" s="95">
        <v>29067.811867500001</v>
      </c>
      <c r="C70" s="95">
        <f t="shared" ref="C70:C84" si="1">IF(B70*C$2&lt;(C$3),B70+(C$3),B70*(1+C$2))</f>
        <v>29567.811867500001</v>
      </c>
    </row>
    <row r="71" spans="1:3" x14ac:dyDescent="0.25">
      <c r="B71" s="95">
        <v>29338.95628368</v>
      </c>
      <c r="C71" s="95">
        <f t="shared" si="1"/>
        <v>29838.95628368</v>
      </c>
    </row>
    <row r="72" spans="1:3" x14ac:dyDescent="0.25">
      <c r="B72" s="95">
        <v>30589.650092700002</v>
      </c>
      <c r="C72" s="95">
        <f t="shared" si="1"/>
        <v>31089.650092700002</v>
      </c>
    </row>
    <row r="73" spans="1:3" x14ac:dyDescent="0.25">
      <c r="B73" s="95">
        <v>31842.48733584</v>
      </c>
      <c r="C73" s="95">
        <f t="shared" si="1"/>
        <v>32342.48733584</v>
      </c>
    </row>
    <row r="74" spans="1:3" x14ac:dyDescent="0.25">
      <c r="B74" s="95">
        <v>32670.924623219998</v>
      </c>
      <c r="C74" s="95">
        <f t="shared" si="1"/>
        <v>33170.924623219995</v>
      </c>
    </row>
    <row r="75" spans="1:3" x14ac:dyDescent="0.25">
      <c r="B75" s="95">
        <v>33904.470959279999</v>
      </c>
      <c r="C75" s="95">
        <f t="shared" si="1"/>
        <v>34404.470959279999</v>
      </c>
    </row>
    <row r="76" spans="1:3" x14ac:dyDescent="0.25">
      <c r="B76" s="95">
        <v>35130.515275920006</v>
      </c>
      <c r="C76" s="95">
        <f t="shared" si="1"/>
        <v>35630.515275920006</v>
      </c>
    </row>
    <row r="77" spans="1:3" x14ac:dyDescent="0.25">
      <c r="B77" s="95">
        <v>36365.13332904</v>
      </c>
      <c r="C77" s="95">
        <f t="shared" si="1"/>
        <v>36865.13332904</v>
      </c>
    </row>
    <row r="78" spans="1:3" x14ac:dyDescent="0.25">
      <c r="B78" s="95">
        <v>37242.869601180006</v>
      </c>
      <c r="C78" s="95">
        <f t="shared" si="1"/>
        <v>37742.869601180006</v>
      </c>
    </row>
    <row r="79" spans="1:3" x14ac:dyDescent="0.25">
      <c r="B79" s="95">
        <v>38262.072525239993</v>
      </c>
      <c r="C79" s="95">
        <f t="shared" si="1"/>
        <v>38762.072525239993</v>
      </c>
    </row>
    <row r="80" spans="1:3" x14ac:dyDescent="0.25">
      <c r="B80" s="95">
        <v>39443.104725360005</v>
      </c>
      <c r="C80" s="95">
        <f t="shared" si="1"/>
        <v>39943.104725360005</v>
      </c>
    </row>
    <row r="81" spans="1:3" x14ac:dyDescent="0.25">
      <c r="B81" s="95">
        <v>40262.968276259999</v>
      </c>
      <c r="C81" s="95">
        <f t="shared" si="1"/>
        <v>40762.968276259999</v>
      </c>
    </row>
    <row r="82" spans="1:3" x14ac:dyDescent="0.25">
      <c r="B82" s="95">
        <v>41432.211588720005</v>
      </c>
      <c r="C82" s="95">
        <f t="shared" si="1"/>
        <v>41932.211588720005</v>
      </c>
    </row>
    <row r="83" spans="1:3" x14ac:dyDescent="0.25">
      <c r="B83" s="95">
        <v>42602.526618240001</v>
      </c>
      <c r="C83" s="95">
        <f t="shared" si="1"/>
        <v>43102.526618240001</v>
      </c>
    </row>
    <row r="84" spans="1:3" x14ac:dyDescent="0.25">
      <c r="B84" s="95">
        <v>43771.7699307</v>
      </c>
      <c r="C84" s="95">
        <f t="shared" si="1"/>
        <v>44271.7699307</v>
      </c>
    </row>
    <row r="85" spans="1:3" s="92" customFormat="1" x14ac:dyDescent="0.2">
      <c r="A85" s="211"/>
      <c r="B85" s="117"/>
      <c r="C85" s="117"/>
    </row>
    <row r="86" spans="1:3" x14ac:dyDescent="0.25">
      <c r="A86" s="59" t="s">
        <v>201</v>
      </c>
      <c r="B86" s="95">
        <v>53863.399020292076</v>
      </c>
      <c r="C86" s="95">
        <f t="shared" ref="C86:C94" si="2">IF(B86*C$2&lt;(C$3),B86+(C$3),B86*(1+C$2))</f>
        <v>54402.033010494997</v>
      </c>
    </row>
    <row r="87" spans="1:3" x14ac:dyDescent="0.25">
      <c r="B87" s="95">
        <v>55415.746539194362</v>
      </c>
      <c r="C87" s="95">
        <f t="shared" si="2"/>
        <v>55969.904004586308</v>
      </c>
    </row>
    <row r="88" spans="1:3" x14ac:dyDescent="0.25">
      <c r="B88" s="95">
        <v>56970.519455941998</v>
      </c>
      <c r="C88" s="95">
        <f t="shared" si="2"/>
        <v>57540.224650501419</v>
      </c>
    </row>
    <row r="89" spans="1:3" x14ac:dyDescent="0.25">
      <c r="B89" s="95">
        <v>58539.896453555062</v>
      </c>
      <c r="C89" s="95">
        <f t="shared" si="2"/>
        <v>59125.295418090616</v>
      </c>
    </row>
    <row r="90" spans="1:3" x14ac:dyDescent="0.25">
      <c r="B90" s="95">
        <v>60108.150060332315</v>
      </c>
      <c r="C90" s="95">
        <f t="shared" si="2"/>
        <v>60709.231560935637</v>
      </c>
    </row>
    <row r="91" spans="1:3" x14ac:dyDescent="0.25">
      <c r="B91" s="95">
        <v>61678.650448781184</v>
      </c>
      <c r="C91" s="95">
        <f t="shared" si="2"/>
        <v>62295.436953268996</v>
      </c>
    </row>
    <row r="92" spans="1:3" x14ac:dyDescent="0.25">
      <c r="B92" s="95">
        <v>63246.904055558436</v>
      </c>
      <c r="C92" s="95">
        <f t="shared" si="2"/>
        <v>63879.373096114025</v>
      </c>
    </row>
    <row r="93" spans="1:3" x14ac:dyDescent="0.25">
      <c r="A93" s="327" t="s">
        <v>202</v>
      </c>
      <c r="B93" s="95">
        <v>65508.289808024492</v>
      </c>
      <c r="C93" s="95">
        <f t="shared" si="2"/>
        <v>66163.372706104739</v>
      </c>
    </row>
    <row r="94" spans="1:3" x14ac:dyDescent="0.25">
      <c r="A94" s="327" t="s">
        <v>203</v>
      </c>
      <c r="B94" s="95">
        <v>67767.428778818954</v>
      </c>
      <c r="C94" s="95">
        <f t="shared" si="2"/>
        <v>68445.103066607146</v>
      </c>
    </row>
    <row r="95" spans="1:3" s="92" customFormat="1" x14ac:dyDescent="0.2">
      <c r="A95" s="331"/>
      <c r="B95" s="117"/>
      <c r="C95" s="117"/>
    </row>
    <row r="96" spans="1:3" x14ac:dyDescent="0.25">
      <c r="A96" s="59" t="s">
        <v>204</v>
      </c>
      <c r="B96" s="95">
        <v>39049.78456434</v>
      </c>
      <c r="C96" s="95">
        <f t="shared" ref="C96:C105" si="3">IF(B96*C$2&lt;(C$3),B96+(C$3),B96*(1+C$2))</f>
        <v>39549.78456434</v>
      </c>
    </row>
    <row r="97" spans="1:3" x14ac:dyDescent="0.25">
      <c r="B97" s="95">
        <v>41167.497474900003</v>
      </c>
      <c r="C97" s="95">
        <f t="shared" si="3"/>
        <v>41667.497474900003</v>
      </c>
    </row>
    <row r="98" spans="1:3" x14ac:dyDescent="0.25">
      <c r="B98" s="95">
        <v>43065.50838816</v>
      </c>
      <c r="C98" s="95">
        <f t="shared" si="3"/>
        <v>43565.50838816</v>
      </c>
    </row>
    <row r="99" spans="1:3" x14ac:dyDescent="0.25">
      <c r="B99" s="95">
        <v>44900.287994880004</v>
      </c>
      <c r="C99" s="95">
        <f t="shared" si="3"/>
        <v>45400.287994880004</v>
      </c>
    </row>
    <row r="100" spans="1:3" x14ac:dyDescent="0.25">
      <c r="B100" s="95">
        <v>46728.637299239999</v>
      </c>
      <c r="C100" s="95">
        <f t="shared" si="3"/>
        <v>47228.637299239999</v>
      </c>
    </row>
    <row r="101" spans="1:3" x14ac:dyDescent="0.25">
      <c r="B101" s="95">
        <v>48518.404789439999</v>
      </c>
      <c r="C101" s="95">
        <f t="shared" si="3"/>
        <v>49018.404789439999</v>
      </c>
    </row>
    <row r="102" spans="1:3" x14ac:dyDescent="0.25">
      <c r="B102" s="95">
        <v>50327.463186720001</v>
      </c>
      <c r="C102" s="95">
        <f t="shared" si="3"/>
        <v>50830.7378185872</v>
      </c>
    </row>
    <row r="103" spans="1:3" x14ac:dyDescent="0.25">
      <c r="B103" s="95">
        <v>52097.369482722897</v>
      </c>
      <c r="C103" s="95">
        <f t="shared" si="3"/>
        <v>52618.34317755013</v>
      </c>
    </row>
    <row r="104" spans="1:3" x14ac:dyDescent="0.25">
      <c r="B104" s="95">
        <v>53973.51356756359</v>
      </c>
      <c r="C104" s="95">
        <f t="shared" si="3"/>
        <v>54513.248703239224</v>
      </c>
    </row>
    <row r="105" spans="1:3" x14ac:dyDescent="0.25">
      <c r="B105" s="95">
        <v>55232.633832958898</v>
      </c>
      <c r="C105" s="95">
        <f t="shared" si="3"/>
        <v>55784.960171288491</v>
      </c>
    </row>
    <row r="106" spans="1:3" x14ac:dyDescent="0.25">
      <c r="A106" s="327" t="s">
        <v>205</v>
      </c>
      <c r="B106" s="95">
        <v>57026.68899773201</v>
      </c>
      <c r="C106" s="95">
        <f t="shared" ref="C106:C107" si="4">IF(B106*C$2&lt;(C$3),B106+(C$3),B106*(1+C$2))</f>
        <v>57596.95588770933</v>
      </c>
    </row>
    <row r="107" spans="1:3" x14ac:dyDescent="0.25">
      <c r="A107" s="327" t="s">
        <v>206</v>
      </c>
      <c r="B107" s="95">
        <v>58830.854680027347</v>
      </c>
      <c r="C107" s="95">
        <f t="shared" si="4"/>
        <v>59419.163226827623</v>
      </c>
    </row>
    <row r="108" spans="1:3" x14ac:dyDescent="0.2">
      <c r="A108" s="327"/>
    </row>
    <row r="109" spans="1:3" x14ac:dyDescent="0.25">
      <c r="A109" s="59" t="s">
        <v>343</v>
      </c>
      <c r="B109" s="95">
        <v>36043.618211040004</v>
      </c>
      <c r="C109" s="95">
        <f t="shared" ref="C109:C122" si="5">IF(B109*C$2&lt;(C$3),B109+(C$3),B109*(1+C$2))</f>
        <v>36543.618211040004</v>
      </c>
    </row>
    <row r="110" spans="1:3" x14ac:dyDescent="0.25">
      <c r="B110" s="95">
        <v>37967.350333740003</v>
      </c>
      <c r="C110" s="95">
        <f t="shared" si="5"/>
        <v>38467.350333740003</v>
      </c>
    </row>
    <row r="111" spans="1:3" x14ac:dyDescent="0.25">
      <c r="B111" s="95">
        <v>39049.78456434</v>
      </c>
      <c r="C111" s="95">
        <f t="shared" si="5"/>
        <v>39549.78456434</v>
      </c>
    </row>
    <row r="112" spans="1:3" x14ac:dyDescent="0.25">
      <c r="B112" s="95">
        <v>41167.497474900003</v>
      </c>
      <c r="C112" s="95">
        <f t="shared" si="5"/>
        <v>41667.497474900003</v>
      </c>
    </row>
    <row r="113" spans="1:3" x14ac:dyDescent="0.25">
      <c r="B113" s="95">
        <v>43065.50838816</v>
      </c>
      <c r="C113" s="95">
        <f t="shared" si="5"/>
        <v>43565.50838816</v>
      </c>
    </row>
    <row r="114" spans="1:3" x14ac:dyDescent="0.25">
      <c r="B114" s="95">
        <v>44900.287994880004</v>
      </c>
      <c r="C114" s="95">
        <f t="shared" si="5"/>
        <v>45400.287994880004</v>
      </c>
    </row>
    <row r="115" spans="1:3" x14ac:dyDescent="0.25">
      <c r="B115" s="95">
        <v>46728.637299239999</v>
      </c>
      <c r="C115" s="95">
        <f t="shared" si="5"/>
        <v>47228.637299239999</v>
      </c>
    </row>
    <row r="116" spans="1:3" x14ac:dyDescent="0.25">
      <c r="B116" s="95">
        <v>48518.404789439999</v>
      </c>
      <c r="C116" s="95">
        <f t="shared" si="5"/>
        <v>49018.404789439999</v>
      </c>
    </row>
    <row r="117" spans="1:3" x14ac:dyDescent="0.25">
      <c r="B117" s="95">
        <v>50327.463186720001</v>
      </c>
      <c r="C117" s="95">
        <f t="shared" si="5"/>
        <v>50830.7378185872</v>
      </c>
    </row>
    <row r="118" spans="1:3" x14ac:dyDescent="0.25">
      <c r="B118" s="95">
        <v>52097.369482722897</v>
      </c>
      <c r="C118" s="95">
        <f t="shared" si="5"/>
        <v>52618.34317755013</v>
      </c>
    </row>
    <row r="119" spans="1:3" x14ac:dyDescent="0.25">
      <c r="B119" s="95">
        <v>53973.51356756359</v>
      </c>
      <c r="C119" s="95">
        <f t="shared" si="5"/>
        <v>54513.248703239224</v>
      </c>
    </row>
    <row r="120" spans="1:3" x14ac:dyDescent="0.25">
      <c r="B120" s="95">
        <v>55232.633832958898</v>
      </c>
      <c r="C120" s="95">
        <f t="shared" si="5"/>
        <v>55784.960171288491</v>
      </c>
    </row>
    <row r="121" spans="1:3" x14ac:dyDescent="0.25">
      <c r="A121" s="327" t="s">
        <v>205</v>
      </c>
      <c r="B121" s="95">
        <v>57026.68899773201</v>
      </c>
      <c r="C121" s="95">
        <f t="shared" si="5"/>
        <v>57596.95588770933</v>
      </c>
    </row>
    <row r="122" spans="1:3" x14ac:dyDescent="0.25">
      <c r="A122" s="327" t="s">
        <v>206</v>
      </c>
      <c r="B122" s="95">
        <v>58830.854680027347</v>
      </c>
      <c r="C122" s="95">
        <f t="shared" si="5"/>
        <v>59419.163226827623</v>
      </c>
    </row>
    <row r="123" spans="1:3" s="92" customFormat="1" x14ac:dyDescent="0.2">
      <c r="A123" s="331"/>
      <c r="B123" s="117"/>
      <c r="C123" s="117"/>
    </row>
    <row r="124" spans="1:3" x14ac:dyDescent="0.25">
      <c r="A124" s="59" t="s">
        <v>96</v>
      </c>
      <c r="B124" s="95">
        <v>46018.088888460006</v>
      </c>
      <c r="C124" s="95">
        <f t="shared" ref="C124:C129" si="6">IF(B124*C$2&lt;(C$3),B124+(C$3),B124*(1+C$2))</f>
        <v>46518.088888460006</v>
      </c>
    </row>
    <row r="125" spans="1:3" x14ac:dyDescent="0.25">
      <c r="B125" s="95">
        <v>49108.920889500005</v>
      </c>
      <c r="C125" s="95">
        <f t="shared" si="6"/>
        <v>49608.920889500005</v>
      </c>
    </row>
    <row r="126" spans="1:3" x14ac:dyDescent="0.25">
      <c r="B126" s="95">
        <v>51279.147936000001</v>
      </c>
      <c r="C126" s="95">
        <f t="shared" si="6"/>
        <v>51791.939415360001</v>
      </c>
    </row>
    <row r="127" spans="1:3" x14ac:dyDescent="0.25">
      <c r="B127" s="95">
        <v>53499.687333849797</v>
      </c>
      <c r="C127" s="95">
        <f t="shared" si="6"/>
        <v>54034.684207188293</v>
      </c>
    </row>
    <row r="128" spans="1:3" x14ac:dyDescent="0.25">
      <c r="B128" s="95">
        <v>55965.084657900705</v>
      </c>
      <c r="C128" s="95">
        <f t="shared" si="6"/>
        <v>56524.735504479715</v>
      </c>
    </row>
    <row r="129" spans="1:3" x14ac:dyDescent="0.25">
      <c r="B129" s="95">
        <v>57299.672970831489</v>
      </c>
      <c r="C129" s="95">
        <f t="shared" si="6"/>
        <v>57872.669700539802</v>
      </c>
    </row>
    <row r="131" spans="1:3" x14ac:dyDescent="0.25">
      <c r="A131" s="59" t="s">
        <v>337</v>
      </c>
      <c r="B131" s="95">
        <v>41823.388315619995</v>
      </c>
      <c r="C131" s="95">
        <f t="shared" ref="C131:C138" si="7">IF(B131*C$2&lt;(C$3),B131+(C$3),B131*(1+C$2))</f>
        <v>42323.388315619995</v>
      </c>
    </row>
    <row r="132" spans="1:3" x14ac:dyDescent="0.25">
      <c r="B132" s="95">
        <v>44605.565803380006</v>
      </c>
      <c r="C132" s="95">
        <f t="shared" si="7"/>
        <v>45105.565803380006</v>
      </c>
    </row>
    <row r="133" spans="1:3" x14ac:dyDescent="0.25">
      <c r="B133" s="95">
        <v>46018.088888460006</v>
      </c>
      <c r="C133" s="95">
        <f t="shared" si="7"/>
        <v>46518.088888460006</v>
      </c>
    </row>
    <row r="134" spans="1:3" x14ac:dyDescent="0.25">
      <c r="B134" s="95">
        <v>49108.920889500005</v>
      </c>
      <c r="C134" s="95">
        <f t="shared" si="7"/>
        <v>49608.920889500005</v>
      </c>
    </row>
    <row r="135" spans="1:3" x14ac:dyDescent="0.25">
      <c r="B135" s="95">
        <v>51279.147936000001</v>
      </c>
      <c r="C135" s="95">
        <f t="shared" si="7"/>
        <v>51791.939415360001</v>
      </c>
    </row>
    <row r="136" spans="1:3" x14ac:dyDescent="0.25">
      <c r="B136" s="95">
        <v>53499.687333849797</v>
      </c>
      <c r="C136" s="95">
        <f t="shared" si="7"/>
        <v>54034.684207188293</v>
      </c>
    </row>
    <row r="137" spans="1:3" x14ac:dyDescent="0.25">
      <c r="B137" s="95">
        <v>55965.084657900705</v>
      </c>
      <c r="C137" s="95">
        <f t="shared" si="7"/>
        <v>56524.735504479715</v>
      </c>
    </row>
    <row r="138" spans="1:3" x14ac:dyDescent="0.25">
      <c r="B138" s="95">
        <v>57299.672970831489</v>
      </c>
      <c r="C138" s="95">
        <f t="shared" si="7"/>
        <v>57872.669700539802</v>
      </c>
    </row>
    <row r="139" spans="1:3" s="92" customFormat="1" x14ac:dyDescent="0.2">
      <c r="A139" s="211"/>
      <c r="B139" s="117"/>
      <c r="C139" s="117"/>
    </row>
    <row r="140" spans="1:3" x14ac:dyDescent="0.25">
      <c r="A140" s="59" t="s">
        <v>207</v>
      </c>
      <c r="B140" s="95">
        <v>40161.155155560002</v>
      </c>
      <c r="C140" s="95">
        <f t="shared" ref="C140:C144" si="8">IF(B140*C$2&lt;(C$3),B140+(C$3),B140*(1+C$2))</f>
        <v>40661.155155560002</v>
      </c>
    </row>
    <row r="141" spans="1:3" x14ac:dyDescent="0.25">
      <c r="B141" s="95">
        <v>41360.406545699996</v>
      </c>
      <c r="C141" s="95">
        <f t="shared" si="8"/>
        <v>41860.406545699996</v>
      </c>
    </row>
    <row r="142" spans="1:3" x14ac:dyDescent="0.25">
      <c r="B142" s="95">
        <v>42565.016521140002</v>
      </c>
      <c r="C142" s="95">
        <f t="shared" si="8"/>
        <v>43065.016521140002</v>
      </c>
    </row>
    <row r="143" spans="1:3" x14ac:dyDescent="0.25">
      <c r="A143" s="59" t="s">
        <v>208</v>
      </c>
      <c r="B143" s="95">
        <v>44834.91325422001</v>
      </c>
      <c r="C143" s="95">
        <f t="shared" si="8"/>
        <v>45334.91325422001</v>
      </c>
    </row>
    <row r="144" spans="1:3" x14ac:dyDescent="0.25">
      <c r="A144" s="327" t="s">
        <v>209</v>
      </c>
      <c r="B144" s="95">
        <v>46445.703995399999</v>
      </c>
      <c r="C144" s="95">
        <f t="shared" si="8"/>
        <v>46945.703995399999</v>
      </c>
    </row>
    <row r="145" spans="1:3" s="92" customFormat="1" x14ac:dyDescent="0.2">
      <c r="A145" s="331"/>
      <c r="B145" s="117"/>
      <c r="C145" s="117"/>
    </row>
    <row r="146" spans="1:3" x14ac:dyDescent="0.25">
      <c r="A146" s="59" t="s">
        <v>210</v>
      </c>
      <c r="B146" s="161">
        <v>666.00023568016661</v>
      </c>
      <c r="C146" s="161">
        <f t="shared" ref="C146" si="9">IF(B146*C$2&lt;(C$3/52.18),B146+(C$3/52.18),B146*(1+C$2))</f>
        <v>675.582451088369</v>
      </c>
    </row>
    <row r="147" spans="1:3" x14ac:dyDescent="0.2">
      <c r="B147" s="342"/>
      <c r="C147" s="342"/>
    </row>
    <row r="148" spans="1:3" x14ac:dyDescent="0.25">
      <c r="A148" s="59" t="s">
        <v>318</v>
      </c>
      <c r="B148" s="161">
        <v>615.09367533016655</v>
      </c>
      <c r="C148" s="161">
        <f t="shared" ref="C148:C149" si="10">IF(B148*C$2&lt;(C$3/52.18),B148+(C$3/52.18),B148*(1+C$2))</f>
        <v>624.67589073836893</v>
      </c>
    </row>
    <row r="149" spans="1:3" x14ac:dyDescent="0.25">
      <c r="B149" s="161">
        <v>666.00023568016661</v>
      </c>
      <c r="C149" s="161">
        <f t="shared" si="10"/>
        <v>675.582451088369</v>
      </c>
    </row>
    <row r="150" spans="1:3" s="92" customFormat="1" x14ac:dyDescent="0.2">
      <c r="A150" s="211"/>
      <c r="B150" s="341"/>
      <c r="C150" s="341"/>
    </row>
    <row r="151" spans="1:3" x14ac:dyDescent="0.25">
      <c r="A151" s="59" t="s">
        <v>211</v>
      </c>
      <c r="B151" s="161">
        <v>705.64304972956666</v>
      </c>
      <c r="C151" s="161">
        <f t="shared" ref="C151:C163" si="11">IF(B151*C$2&lt;(C$3/52.18),B151+(C$3/52.18),B151*(1+C$2))</f>
        <v>715.22526513776904</v>
      </c>
    </row>
    <row r="152" spans="1:3" x14ac:dyDescent="0.25">
      <c r="B152" s="161">
        <v>709.19043319816649</v>
      </c>
      <c r="C152" s="161">
        <f t="shared" si="11"/>
        <v>718.77264860636888</v>
      </c>
    </row>
    <row r="153" spans="1:3" x14ac:dyDescent="0.25">
      <c r="B153" s="161">
        <v>712.49132174296653</v>
      </c>
      <c r="C153" s="161">
        <f t="shared" si="11"/>
        <v>722.07353715116892</v>
      </c>
    </row>
    <row r="154" spans="1:3" x14ac:dyDescent="0.25">
      <c r="B154" s="161">
        <v>714.37754376856662</v>
      </c>
      <c r="C154" s="161">
        <f t="shared" si="11"/>
        <v>723.95975917676901</v>
      </c>
    </row>
    <row r="155" spans="1:3" x14ac:dyDescent="0.25">
      <c r="B155" s="161">
        <v>716.33878598836657</v>
      </c>
      <c r="C155" s="161">
        <f t="shared" si="11"/>
        <v>725.92100139656895</v>
      </c>
    </row>
    <row r="156" spans="1:3" x14ac:dyDescent="0.25">
      <c r="B156" s="161">
        <v>718.19285650216659</v>
      </c>
      <c r="C156" s="161">
        <f t="shared" si="11"/>
        <v>727.77507191036898</v>
      </c>
    </row>
    <row r="157" spans="1:3" x14ac:dyDescent="0.25">
      <c r="B157" s="161">
        <v>720.14338155136659</v>
      </c>
      <c r="C157" s="161">
        <f t="shared" si="11"/>
        <v>729.72559695956897</v>
      </c>
    </row>
    <row r="158" spans="1:3" x14ac:dyDescent="0.25">
      <c r="B158" s="161">
        <v>722.07247225936646</v>
      </c>
      <c r="C158" s="161">
        <f t="shared" si="11"/>
        <v>731.65468766756885</v>
      </c>
    </row>
    <row r="159" spans="1:3" x14ac:dyDescent="0.25">
      <c r="B159" s="161">
        <v>724.07658316156665</v>
      </c>
      <c r="C159" s="161">
        <f t="shared" si="11"/>
        <v>733.65879856976903</v>
      </c>
    </row>
    <row r="160" spans="1:3" x14ac:dyDescent="0.25">
      <c r="B160" s="161">
        <v>726.14499708736662</v>
      </c>
      <c r="C160" s="161">
        <f t="shared" si="11"/>
        <v>735.72721249556901</v>
      </c>
    </row>
    <row r="161" spans="1:3" x14ac:dyDescent="0.25">
      <c r="B161" s="161">
        <v>728.22412818376665</v>
      </c>
      <c r="C161" s="161">
        <f t="shared" si="11"/>
        <v>737.80634359196904</v>
      </c>
    </row>
    <row r="162" spans="1:3" x14ac:dyDescent="0.25">
      <c r="B162" s="161">
        <v>728.22412818376665</v>
      </c>
      <c r="C162" s="161">
        <f t="shared" si="11"/>
        <v>737.80634359196904</v>
      </c>
    </row>
    <row r="163" spans="1:3" x14ac:dyDescent="0.25">
      <c r="B163" s="161">
        <v>728.99576446696653</v>
      </c>
      <c r="C163" s="161">
        <f t="shared" si="11"/>
        <v>738.57797987516892</v>
      </c>
    </row>
    <row r="164" spans="1:3" x14ac:dyDescent="0.2">
      <c r="B164" s="342"/>
      <c r="C164" s="342"/>
    </row>
    <row r="165" spans="1:3" x14ac:dyDescent="0.25">
      <c r="A165" s="59" t="s">
        <v>344</v>
      </c>
      <c r="B165" s="161">
        <v>648.76702535536651</v>
      </c>
      <c r="C165" s="161">
        <f t="shared" ref="C165:C179" si="12">IF(B165*C$2&lt;(C$3/52.18),B165+(C$3/52.18),B165*(1+C$2))</f>
        <v>658.3492407635689</v>
      </c>
    </row>
    <row r="166" spans="1:3" x14ac:dyDescent="0.25">
      <c r="B166" s="161">
        <v>662.88153903556656</v>
      </c>
      <c r="C166" s="161">
        <f t="shared" si="12"/>
        <v>672.46375444376895</v>
      </c>
    </row>
    <row r="167" spans="1:3" x14ac:dyDescent="0.25">
      <c r="B167" s="161">
        <v>705.64304972956666</v>
      </c>
      <c r="C167" s="161">
        <f t="shared" si="12"/>
        <v>715.22526513776904</v>
      </c>
    </row>
    <row r="168" spans="1:3" x14ac:dyDescent="0.25">
      <c r="B168" s="161">
        <v>709.19043319816649</v>
      </c>
      <c r="C168" s="161">
        <f t="shared" si="12"/>
        <v>718.77264860636888</v>
      </c>
    </row>
    <row r="169" spans="1:3" x14ac:dyDescent="0.25">
      <c r="B169" s="161">
        <v>712.49132174296653</v>
      </c>
      <c r="C169" s="161">
        <f t="shared" si="12"/>
        <v>722.07353715116892</v>
      </c>
    </row>
    <row r="170" spans="1:3" x14ac:dyDescent="0.25">
      <c r="B170" s="161">
        <v>714.37754376856662</v>
      </c>
      <c r="C170" s="161">
        <f t="shared" si="12"/>
        <v>723.95975917676901</v>
      </c>
    </row>
    <row r="171" spans="1:3" x14ac:dyDescent="0.25">
      <c r="B171" s="161">
        <v>716.33878598836657</v>
      </c>
      <c r="C171" s="161">
        <f t="shared" si="12"/>
        <v>725.92100139656895</v>
      </c>
    </row>
    <row r="172" spans="1:3" x14ac:dyDescent="0.25">
      <c r="B172" s="161">
        <v>718.19285650216659</v>
      </c>
      <c r="C172" s="161">
        <f t="shared" si="12"/>
        <v>727.77507191036898</v>
      </c>
    </row>
    <row r="173" spans="1:3" x14ac:dyDescent="0.25">
      <c r="B173" s="161">
        <v>720.14338155136659</v>
      </c>
      <c r="C173" s="161">
        <f t="shared" si="12"/>
        <v>729.72559695956897</v>
      </c>
    </row>
    <row r="174" spans="1:3" x14ac:dyDescent="0.25">
      <c r="B174" s="161">
        <v>722.07247225936646</v>
      </c>
      <c r="C174" s="161">
        <f t="shared" si="12"/>
        <v>731.65468766756885</v>
      </c>
    </row>
    <row r="175" spans="1:3" x14ac:dyDescent="0.25">
      <c r="B175" s="161">
        <v>724.07658316156665</v>
      </c>
      <c r="C175" s="161">
        <f t="shared" si="12"/>
        <v>733.65879856976903</v>
      </c>
    </row>
    <row r="176" spans="1:3" x14ac:dyDescent="0.25">
      <c r="B176" s="161">
        <v>726.14499708736662</v>
      </c>
      <c r="C176" s="161">
        <f t="shared" si="12"/>
        <v>735.72721249556901</v>
      </c>
    </row>
    <row r="177" spans="1:3" x14ac:dyDescent="0.25">
      <c r="B177" s="161">
        <v>728.22412818376665</v>
      </c>
      <c r="C177" s="161">
        <f t="shared" si="12"/>
        <v>737.80634359196904</v>
      </c>
    </row>
    <row r="178" spans="1:3" x14ac:dyDescent="0.25">
      <c r="B178" s="161">
        <v>728.22412818376665</v>
      </c>
      <c r="C178" s="161">
        <f t="shared" si="12"/>
        <v>737.80634359196904</v>
      </c>
    </row>
    <row r="179" spans="1:3" x14ac:dyDescent="0.25">
      <c r="B179" s="161">
        <v>728.99576446696653</v>
      </c>
      <c r="C179" s="161">
        <f t="shared" si="12"/>
        <v>738.57797987516892</v>
      </c>
    </row>
    <row r="180" spans="1:3" s="92" customFormat="1" x14ac:dyDescent="0.2">
      <c r="A180" s="211"/>
      <c r="B180" s="341"/>
      <c r="C180" s="341"/>
    </row>
    <row r="181" spans="1:3" x14ac:dyDescent="0.25">
      <c r="A181" s="327" t="s">
        <v>212</v>
      </c>
      <c r="B181" s="95">
        <v>31469.52979896</v>
      </c>
      <c r="C181" s="95">
        <f t="shared" ref="C181:C195" si="13">IF(B181*C$2&lt;(C$3),B181+(C$3),B181*(1+C$2))</f>
        <v>31969.52979896</v>
      </c>
    </row>
    <row r="182" spans="1:3" x14ac:dyDescent="0.25">
      <c r="B182" s="95">
        <v>32336.548900500005</v>
      </c>
      <c r="C182" s="95">
        <f t="shared" si="13"/>
        <v>32836.548900500005</v>
      </c>
    </row>
    <row r="183" spans="1:3" x14ac:dyDescent="0.25">
      <c r="B183" s="95">
        <v>33599.031597180001</v>
      </c>
      <c r="C183" s="95">
        <f t="shared" si="13"/>
        <v>34099.031597180001</v>
      </c>
    </row>
    <row r="184" spans="1:3" x14ac:dyDescent="0.25">
      <c r="B184" s="95">
        <v>34865.801162099997</v>
      </c>
      <c r="C184" s="95">
        <f t="shared" si="13"/>
        <v>35365.801162099997</v>
      </c>
    </row>
    <row r="185" spans="1:3" x14ac:dyDescent="0.25">
      <c r="B185" s="95">
        <v>36134.714161140007</v>
      </c>
      <c r="C185" s="95">
        <f t="shared" si="13"/>
        <v>36634.714161140007</v>
      </c>
    </row>
    <row r="186" spans="1:3" x14ac:dyDescent="0.25">
      <c r="B186" s="95">
        <v>37053.175681560002</v>
      </c>
      <c r="C186" s="95">
        <f t="shared" si="13"/>
        <v>37553.175681560002</v>
      </c>
    </row>
    <row r="187" spans="1:3" x14ac:dyDescent="0.25">
      <c r="B187" s="95">
        <v>38095.956380939999</v>
      </c>
      <c r="C187" s="95">
        <f t="shared" si="13"/>
        <v>38595.956380939999</v>
      </c>
    </row>
    <row r="188" spans="1:3" x14ac:dyDescent="0.25">
      <c r="B188" s="95">
        <v>39303.781507560001</v>
      </c>
      <c r="C188" s="95">
        <f t="shared" si="13"/>
        <v>39803.781507560001</v>
      </c>
    </row>
    <row r="189" spans="1:3" x14ac:dyDescent="0.25">
      <c r="B189" s="95">
        <v>40161.155155560002</v>
      </c>
      <c r="C189" s="95">
        <f t="shared" si="13"/>
        <v>40661.155155560002</v>
      </c>
    </row>
    <row r="190" spans="1:3" x14ac:dyDescent="0.25">
      <c r="B190" s="95">
        <v>41360.406545699996</v>
      </c>
      <c r="C190" s="95">
        <f t="shared" si="13"/>
        <v>41860.406545699996</v>
      </c>
    </row>
    <row r="191" spans="1:3" x14ac:dyDescent="0.25">
      <c r="B191" s="95">
        <v>42565.016521140002</v>
      </c>
      <c r="C191" s="95">
        <f t="shared" si="13"/>
        <v>43065.016521140002</v>
      </c>
    </row>
    <row r="192" spans="1:3" x14ac:dyDescent="0.25">
      <c r="B192" s="95">
        <v>44834.91325422001</v>
      </c>
      <c r="C192" s="95">
        <f t="shared" si="13"/>
        <v>45334.91325422001</v>
      </c>
    </row>
    <row r="193" spans="1:3" x14ac:dyDescent="0.25">
      <c r="B193" s="95">
        <v>44834.91325422001</v>
      </c>
      <c r="C193" s="95">
        <f t="shared" si="13"/>
        <v>45334.91325422001</v>
      </c>
    </row>
    <row r="194" spans="1:3" x14ac:dyDescent="0.25">
      <c r="B194" s="95">
        <v>44834.91325422001</v>
      </c>
      <c r="C194" s="95">
        <f t="shared" si="13"/>
        <v>45334.91325422001</v>
      </c>
    </row>
    <row r="195" spans="1:3" x14ac:dyDescent="0.25">
      <c r="B195" s="95">
        <v>46445.703995399999</v>
      </c>
      <c r="C195" s="95">
        <f t="shared" si="13"/>
        <v>46945.703995399999</v>
      </c>
    </row>
    <row r="196" spans="1:3" s="92" customFormat="1" x14ac:dyDescent="0.2">
      <c r="A196" s="211"/>
      <c r="B196" s="117"/>
      <c r="C196" s="117"/>
    </row>
    <row r="197" spans="1:3" x14ac:dyDescent="0.25">
      <c r="A197" s="59" t="s">
        <v>213</v>
      </c>
      <c r="B197" s="161">
        <v>578.31234583096659</v>
      </c>
      <c r="C197" s="161">
        <f t="shared" ref="C197" si="14">IF(B197*C$2&lt;(C$3/52.18),B197+(C$3/52.18),B197*(1+C$2))</f>
        <v>587.89456123916898</v>
      </c>
    </row>
    <row r="198" spans="1:3" x14ac:dyDescent="0.2">
      <c r="B198" s="342"/>
      <c r="C198" s="342"/>
    </row>
    <row r="199" spans="1:3" x14ac:dyDescent="0.25">
      <c r="A199" s="59" t="s">
        <v>345</v>
      </c>
      <c r="B199" s="161">
        <v>560.55399414676663</v>
      </c>
      <c r="C199" s="161">
        <f t="shared" ref="C199:C200" si="15">IF(B199*C$2&lt;(C$3/52.18),B199+(C$3/52.18),B199*(1+C$2))</f>
        <v>570.13620955496901</v>
      </c>
    </row>
    <row r="200" spans="1:3" x14ac:dyDescent="0.25">
      <c r="B200" s="161">
        <v>578.31234583096659</v>
      </c>
      <c r="C200" s="161">
        <f t="shared" si="15"/>
        <v>587.89456123916898</v>
      </c>
    </row>
    <row r="201" spans="1:3" s="92" customFormat="1" x14ac:dyDescent="0.2">
      <c r="A201" s="211"/>
      <c r="B201" s="341"/>
      <c r="C201" s="341"/>
    </row>
    <row r="202" spans="1:3" x14ac:dyDescent="0.2">
      <c r="A202" s="59" t="s">
        <v>214</v>
      </c>
      <c r="B202" s="342"/>
      <c r="C202" s="342"/>
    </row>
    <row r="203" spans="1:3" x14ac:dyDescent="0.25">
      <c r="A203" s="59" t="s">
        <v>167</v>
      </c>
      <c r="B203" s="161">
        <v>691.7107279495666</v>
      </c>
      <c r="C203" s="161">
        <f t="shared" ref="C203:C215" si="16">IF(B203*C$2&lt;(C$3/52.18),B203+(C$3/52.18),B203*(1+C$2))</f>
        <v>701.29294335776899</v>
      </c>
    </row>
    <row r="204" spans="1:3" x14ac:dyDescent="0.25">
      <c r="A204" s="59" t="s">
        <v>79</v>
      </c>
      <c r="B204" s="161">
        <v>695.42958614776671</v>
      </c>
      <c r="C204" s="161">
        <f t="shared" si="16"/>
        <v>705.0118015559691</v>
      </c>
    </row>
    <row r="205" spans="1:3" x14ac:dyDescent="0.25">
      <c r="A205" s="59" t="s">
        <v>215</v>
      </c>
      <c r="B205" s="161">
        <v>698.94481810456671</v>
      </c>
      <c r="C205" s="161">
        <f t="shared" si="16"/>
        <v>708.52703351276909</v>
      </c>
    </row>
    <row r="206" spans="1:3" x14ac:dyDescent="0.25">
      <c r="A206" s="59" t="s">
        <v>216</v>
      </c>
      <c r="B206" s="161">
        <v>700.89534315376659</v>
      </c>
      <c r="C206" s="161">
        <f t="shared" si="16"/>
        <v>710.47755856196898</v>
      </c>
    </row>
    <row r="207" spans="1:3" x14ac:dyDescent="0.25">
      <c r="A207" s="59" t="s">
        <v>217</v>
      </c>
      <c r="B207" s="161">
        <v>702.89945405596654</v>
      </c>
      <c r="C207" s="161">
        <f t="shared" si="16"/>
        <v>712.48166946416893</v>
      </c>
    </row>
    <row r="208" spans="1:3" x14ac:dyDescent="0.25">
      <c r="A208" s="59" t="s">
        <v>218</v>
      </c>
      <c r="B208" s="161">
        <v>704.93571646996668</v>
      </c>
      <c r="C208" s="161">
        <f t="shared" si="16"/>
        <v>714.51793187816907</v>
      </c>
    </row>
    <row r="209" spans="1:3" x14ac:dyDescent="0.25">
      <c r="A209" s="59" t="s">
        <v>219</v>
      </c>
      <c r="B209" s="161">
        <v>704.93571646996668</v>
      </c>
      <c r="C209" s="161">
        <f t="shared" si="16"/>
        <v>714.51793187816907</v>
      </c>
    </row>
    <row r="210" spans="1:3" x14ac:dyDescent="0.25">
      <c r="A210" s="59" t="s">
        <v>220</v>
      </c>
      <c r="B210" s="161">
        <v>704.93571646996668</v>
      </c>
      <c r="C210" s="161">
        <f t="shared" si="16"/>
        <v>714.51793187816907</v>
      </c>
    </row>
    <row r="211" spans="1:3" x14ac:dyDescent="0.25">
      <c r="A211" s="59" t="s">
        <v>221</v>
      </c>
      <c r="B211" s="161">
        <v>704.93571646996668</v>
      </c>
      <c r="C211" s="161">
        <f t="shared" si="16"/>
        <v>714.51793187816907</v>
      </c>
    </row>
    <row r="212" spans="1:3" x14ac:dyDescent="0.25">
      <c r="A212" s="59" t="s">
        <v>222</v>
      </c>
      <c r="B212" s="161">
        <v>706.71476678956662</v>
      </c>
      <c r="C212" s="161">
        <f t="shared" si="16"/>
        <v>716.29698219776901</v>
      </c>
    </row>
    <row r="213" spans="1:3" x14ac:dyDescent="0.25">
      <c r="A213" s="59" t="s">
        <v>223</v>
      </c>
      <c r="B213" s="161">
        <v>708.86891808016651</v>
      </c>
      <c r="C213" s="161">
        <f t="shared" si="16"/>
        <v>718.4511334883689</v>
      </c>
    </row>
    <row r="214" spans="1:3" x14ac:dyDescent="0.25">
      <c r="A214" s="59" t="s">
        <v>224</v>
      </c>
      <c r="B214" s="161">
        <v>711.06593805316663</v>
      </c>
      <c r="C214" s="161">
        <f t="shared" si="16"/>
        <v>720.64815346136902</v>
      </c>
    </row>
    <row r="215" spans="1:3" x14ac:dyDescent="0.25">
      <c r="A215" s="59" t="s">
        <v>225</v>
      </c>
      <c r="B215" s="161">
        <v>713.03789744356652</v>
      </c>
      <c r="C215" s="161">
        <f t="shared" si="16"/>
        <v>722.62011285176891</v>
      </c>
    </row>
    <row r="216" spans="1:3" x14ac:dyDescent="0.2">
      <c r="B216" s="342"/>
      <c r="C216" s="342"/>
    </row>
    <row r="217" spans="1:3" x14ac:dyDescent="0.25">
      <c r="A217" s="59" t="s">
        <v>346</v>
      </c>
      <c r="B217" s="161">
        <v>630.37636060576654</v>
      </c>
      <c r="C217" s="161">
        <f t="shared" ref="C217:C231" si="17">IF(B217*C$2&lt;(C$3/52.18),B217+(C$3/52.18),B217*(1+C$2))</f>
        <v>639.95857601396892</v>
      </c>
    </row>
    <row r="218" spans="1:3" x14ac:dyDescent="0.25">
      <c r="A218" s="59" t="s">
        <v>167</v>
      </c>
      <c r="B218" s="161">
        <v>645.03744998656646</v>
      </c>
      <c r="C218" s="161">
        <f t="shared" si="17"/>
        <v>654.61966539476884</v>
      </c>
    </row>
    <row r="219" spans="1:3" x14ac:dyDescent="0.25">
      <c r="A219" s="59" t="s">
        <v>79</v>
      </c>
      <c r="B219" s="161">
        <v>691.7107279495666</v>
      </c>
      <c r="C219" s="161">
        <f t="shared" si="17"/>
        <v>701.29294335776899</v>
      </c>
    </row>
    <row r="220" spans="1:3" x14ac:dyDescent="0.25">
      <c r="A220" s="59" t="s">
        <v>215</v>
      </c>
      <c r="B220" s="161">
        <v>695.42958614776671</v>
      </c>
      <c r="C220" s="161">
        <f t="shared" si="17"/>
        <v>705.0118015559691</v>
      </c>
    </row>
    <row r="221" spans="1:3" x14ac:dyDescent="0.25">
      <c r="A221" s="59" t="s">
        <v>216</v>
      </c>
      <c r="B221" s="161">
        <v>698.94481810456671</v>
      </c>
      <c r="C221" s="161">
        <f t="shared" si="17"/>
        <v>708.52703351276909</v>
      </c>
    </row>
    <row r="222" spans="1:3" x14ac:dyDescent="0.25">
      <c r="A222" s="59" t="s">
        <v>217</v>
      </c>
      <c r="B222" s="161">
        <v>700.89534315376659</v>
      </c>
      <c r="C222" s="161">
        <f t="shared" si="17"/>
        <v>710.47755856196898</v>
      </c>
    </row>
    <row r="223" spans="1:3" x14ac:dyDescent="0.25">
      <c r="A223" s="59" t="s">
        <v>218</v>
      </c>
      <c r="B223" s="161">
        <v>702.89945405596654</v>
      </c>
      <c r="C223" s="161">
        <f t="shared" si="17"/>
        <v>712.48166946416893</v>
      </c>
    </row>
    <row r="224" spans="1:3" x14ac:dyDescent="0.25">
      <c r="A224" s="59" t="s">
        <v>219</v>
      </c>
      <c r="B224" s="161">
        <v>704.93571646996668</v>
      </c>
      <c r="C224" s="161">
        <f t="shared" si="17"/>
        <v>714.51793187816907</v>
      </c>
    </row>
    <row r="225" spans="1:3" x14ac:dyDescent="0.25">
      <c r="A225" s="59" t="s">
        <v>220</v>
      </c>
      <c r="B225" s="161">
        <v>704.93571646996668</v>
      </c>
      <c r="C225" s="161">
        <f t="shared" si="17"/>
        <v>714.51793187816907</v>
      </c>
    </row>
    <row r="226" spans="1:3" x14ac:dyDescent="0.25">
      <c r="A226" s="59" t="s">
        <v>221</v>
      </c>
      <c r="B226" s="161">
        <v>704.93571646996668</v>
      </c>
      <c r="C226" s="161">
        <f t="shared" si="17"/>
        <v>714.51793187816907</v>
      </c>
    </row>
    <row r="227" spans="1:3" x14ac:dyDescent="0.25">
      <c r="A227" s="59" t="s">
        <v>222</v>
      </c>
      <c r="B227" s="161">
        <v>704.93571646996668</v>
      </c>
      <c r="C227" s="161">
        <f t="shared" si="17"/>
        <v>714.51793187816907</v>
      </c>
    </row>
    <row r="228" spans="1:3" x14ac:dyDescent="0.25">
      <c r="A228" s="59" t="s">
        <v>223</v>
      </c>
      <c r="B228" s="161">
        <v>706.71476678956662</v>
      </c>
      <c r="C228" s="161">
        <f t="shared" si="17"/>
        <v>716.29698219776901</v>
      </c>
    </row>
    <row r="229" spans="1:3" x14ac:dyDescent="0.25">
      <c r="A229" s="59" t="s">
        <v>224</v>
      </c>
      <c r="B229" s="161">
        <v>708.86891808016651</v>
      </c>
      <c r="C229" s="161">
        <f t="shared" si="17"/>
        <v>718.4511334883689</v>
      </c>
    </row>
    <row r="230" spans="1:3" x14ac:dyDescent="0.25">
      <c r="A230" s="59" t="s">
        <v>225</v>
      </c>
      <c r="B230" s="161">
        <v>711.06593805316663</v>
      </c>
      <c r="C230" s="161">
        <f t="shared" si="17"/>
        <v>720.64815346136902</v>
      </c>
    </row>
    <row r="231" spans="1:3" x14ac:dyDescent="0.25">
      <c r="B231" s="161">
        <v>713.03789744356652</v>
      </c>
      <c r="C231" s="161">
        <f t="shared" si="17"/>
        <v>722.62011285176891</v>
      </c>
    </row>
    <row r="232" spans="1:3" s="187" customFormat="1" ht="16.5" thickBot="1" x14ac:dyDescent="0.25">
      <c r="A232" s="324"/>
      <c r="B232" s="255"/>
      <c r="C232" s="255"/>
    </row>
    <row r="233" spans="1:3" ht="16.5" thickTop="1" x14ac:dyDescent="0.2">
      <c r="A233" s="211"/>
    </row>
    <row r="234" spans="1:3" s="11" customFormat="1" ht="30.75" customHeight="1" thickBot="1" x14ac:dyDescent="0.25">
      <c r="A234" s="344" t="s">
        <v>257</v>
      </c>
      <c r="B234" s="107"/>
      <c r="C234" s="107"/>
    </row>
    <row r="235" spans="1:3" ht="16.5" thickTop="1" x14ac:dyDescent="0.2"/>
  </sheetData>
  <hyperlinks>
    <hyperlink ref="A234" location="'Table of Contents'!A1" display="Link to Table of Contents " xr:uid="{00000000-0004-0000-1A00-000000000000}"/>
  </hyperlinks>
  <pageMargins left="0.7" right="0.7" top="0.75" bottom="0.75" header="0.3" footer="0.3"/>
  <pageSetup paperSize="9" scale="1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CC"/>
    <pageSetUpPr fitToPage="1"/>
  </sheetPr>
  <dimension ref="A1:BS210"/>
  <sheetViews>
    <sheetView workbookViewId="0">
      <pane ySplit="1" topLeftCell="A2" activePane="bottomLeft" state="frozen"/>
      <selection pane="bottomLeft" activeCell="C2" sqref="C2"/>
    </sheetView>
  </sheetViews>
  <sheetFormatPr defaultColWidth="8.88671875" defaultRowHeight="15.75" x14ac:dyDescent="0.25"/>
  <cols>
    <col min="1" max="1" width="37.77734375" style="4" customWidth="1"/>
    <col min="2" max="70" width="10.33203125" style="1" customWidth="1"/>
    <col min="71" max="16384" width="8.88671875" style="1"/>
  </cols>
  <sheetData>
    <row r="1" spans="1:71" s="347" customFormat="1" ht="32.25" thickBot="1" x14ac:dyDescent="0.25">
      <c r="A1" s="222" t="s">
        <v>226</v>
      </c>
      <c r="B1" s="390">
        <v>45444</v>
      </c>
      <c r="C1" s="390">
        <v>45566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</row>
    <row r="2" spans="1:71" s="251" customFormat="1" x14ac:dyDescent="0.2">
      <c r="A2" s="249" t="s">
        <v>303</v>
      </c>
      <c r="B2" s="351">
        <v>0.01</v>
      </c>
      <c r="C2" s="351">
        <v>0.01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</row>
    <row r="3" spans="1:71" s="252" customFormat="1" ht="16.5" thickBot="1" x14ac:dyDescent="0.25">
      <c r="A3" s="173" t="s">
        <v>302</v>
      </c>
      <c r="B3" s="392"/>
      <c r="C3" s="392">
        <v>500</v>
      </c>
    </row>
    <row r="4" spans="1:71" x14ac:dyDescent="0.25">
      <c r="A4" s="20" t="s">
        <v>227</v>
      </c>
      <c r="B4" s="81">
        <v>124471.70460667629</v>
      </c>
      <c r="C4" s="81">
        <f t="shared" ref="C4:C10" si="0">IF(B4*C$2&lt;(C$3),B4+(C$3),B4*(1+C$2))</f>
        <v>125716.42165274305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</row>
    <row r="5" spans="1:71" x14ac:dyDescent="0.25">
      <c r="A5" s="20"/>
      <c r="B5" s="81">
        <v>128673.18633256949</v>
      </c>
      <c r="C5" s="81">
        <f t="shared" si="0"/>
        <v>129959.91819589518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</row>
    <row r="6" spans="1:71" x14ac:dyDescent="0.25">
      <c r="A6" s="20"/>
      <c r="B6" s="81">
        <v>132853.3236325825</v>
      </c>
      <c r="C6" s="81">
        <f t="shared" si="0"/>
        <v>134181.85686890833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</row>
    <row r="7" spans="1:71" x14ac:dyDescent="0.25">
      <c r="A7" s="20"/>
      <c r="B7" s="81">
        <v>137840.05555270016</v>
      </c>
      <c r="C7" s="81">
        <f t="shared" si="0"/>
        <v>139218.45610822717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</row>
    <row r="8" spans="1:71" x14ac:dyDescent="0.25">
      <c r="A8" s="20"/>
      <c r="B8" s="81">
        <v>142744.77994180445</v>
      </c>
      <c r="C8" s="81">
        <f t="shared" si="0"/>
        <v>144172.22774122248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</row>
    <row r="9" spans="1:71" x14ac:dyDescent="0.25">
      <c r="A9" s="20"/>
      <c r="B9" s="81">
        <v>146865.37752752</v>
      </c>
      <c r="C9" s="81">
        <f t="shared" si="0"/>
        <v>148334.03130279519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</row>
    <row r="10" spans="1:71" x14ac:dyDescent="0.25">
      <c r="A10" s="59"/>
      <c r="B10" s="84">
        <v>150982.60494072817</v>
      </c>
      <c r="C10" s="84">
        <f t="shared" si="0"/>
        <v>152492.43099013544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</row>
    <row r="11" spans="1:71" s="207" customFormat="1" x14ac:dyDescent="0.25">
      <c r="A11" s="211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</row>
    <row r="12" spans="1:71" s="5" customFormat="1" x14ac:dyDescent="0.25">
      <c r="A12" s="59" t="s">
        <v>228</v>
      </c>
      <c r="B12" s="84">
        <v>97294.633506994753</v>
      </c>
      <c r="C12" s="84">
        <f t="shared" ref="C12:C21" si="1">IF(B12*C$2&lt;(C$3),B12+(C$3),B12*(1+C$2))</f>
        <v>98267.579842064704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</row>
    <row r="13" spans="1:71" x14ac:dyDescent="0.25">
      <c r="A13" s="20"/>
      <c r="B13" s="81">
        <v>99632.409836295221</v>
      </c>
      <c r="C13" s="81">
        <f t="shared" si="1"/>
        <v>100628.73393465817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</row>
    <row r="14" spans="1:71" x14ac:dyDescent="0.25">
      <c r="A14" s="20"/>
      <c r="B14" s="81">
        <v>101969.06277475992</v>
      </c>
      <c r="C14" s="81">
        <f t="shared" si="1"/>
        <v>102988.75340250751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</row>
    <row r="15" spans="1:71" x14ac:dyDescent="0.25">
      <c r="A15" s="20"/>
      <c r="B15" s="81">
        <v>104302.3455407172</v>
      </c>
      <c r="C15" s="81">
        <f t="shared" si="1"/>
        <v>105345.36899612438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</row>
    <row r="16" spans="1:71" x14ac:dyDescent="0.25">
      <c r="A16" s="20"/>
      <c r="B16" s="81">
        <v>106640.12187001768</v>
      </c>
      <c r="C16" s="81">
        <f t="shared" si="1"/>
        <v>107706.52308871786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</row>
    <row r="17" spans="1:70" x14ac:dyDescent="0.25">
      <c r="A17" s="20"/>
      <c r="B17" s="81">
        <v>108974.52802681077</v>
      </c>
      <c r="C17" s="81">
        <f t="shared" si="1"/>
        <v>110064.27330707888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</row>
    <row r="18" spans="1:70" x14ac:dyDescent="0.25">
      <c r="A18" s="20"/>
      <c r="B18" s="81">
        <v>111307.81079276805</v>
      </c>
      <c r="C18" s="81">
        <f t="shared" si="1"/>
        <v>112420.88890069573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</row>
    <row r="19" spans="1:70" x14ac:dyDescent="0.25">
      <c r="A19" s="20"/>
      <c r="B19" s="81">
        <v>113900.59684179517</v>
      </c>
      <c r="C19" s="81">
        <f t="shared" si="1"/>
        <v>115039.60281021312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</row>
    <row r="20" spans="1:70" x14ac:dyDescent="0.25">
      <c r="A20" s="20"/>
      <c r="B20" s="81">
        <v>116494.50628165816</v>
      </c>
      <c r="C20" s="81">
        <f t="shared" si="1"/>
        <v>117659.45134447474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</row>
    <row r="21" spans="1:70" x14ac:dyDescent="0.25">
      <c r="A21" s="59"/>
      <c r="B21" s="84">
        <v>119351.2891770984</v>
      </c>
      <c r="C21" s="84">
        <f t="shared" si="1"/>
        <v>120544.80206886938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</row>
    <row r="22" spans="1:70" s="207" customFormat="1" x14ac:dyDescent="0.25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</row>
    <row r="23" spans="1:70" s="5" customFormat="1" x14ac:dyDescent="0.25">
      <c r="A23" s="59" t="s">
        <v>229</v>
      </c>
      <c r="B23" s="84">
        <v>65686.908950916739</v>
      </c>
      <c r="C23" s="84">
        <f t="shared" ref="C23:C37" si="2">IF(B23*C$2&lt;(C$3),B23+(C$3),B23*(1+C$2))</f>
        <v>66343.77804042591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</row>
    <row r="24" spans="1:70" x14ac:dyDescent="0.25">
      <c r="A24" s="20"/>
      <c r="B24" s="81">
        <v>67976.379474277812</v>
      </c>
      <c r="C24" s="81">
        <f t="shared" si="2"/>
        <v>68656.143269020584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</row>
    <row r="25" spans="1:70" x14ac:dyDescent="0.25">
      <c r="A25" s="20"/>
      <c r="B25" s="81">
        <v>70265.849997638899</v>
      </c>
      <c r="C25" s="81">
        <f t="shared" si="2"/>
        <v>70968.508497615287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</row>
    <row r="26" spans="1:70" x14ac:dyDescent="0.25">
      <c r="A26" s="20"/>
      <c r="B26" s="81">
        <v>72553.073739328363</v>
      </c>
      <c r="C26" s="81">
        <f t="shared" si="2"/>
        <v>73278.604476721652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</row>
    <row r="27" spans="1:70" x14ac:dyDescent="0.25">
      <c r="A27" s="20"/>
      <c r="B27" s="81">
        <v>74847.037826032611</v>
      </c>
      <c r="C27" s="81">
        <f t="shared" si="2"/>
        <v>75595.508204292943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</row>
    <row r="28" spans="1:70" x14ac:dyDescent="0.25">
      <c r="A28" s="20"/>
      <c r="B28" s="81">
        <v>77132.01478605048</v>
      </c>
      <c r="C28" s="81">
        <f t="shared" si="2"/>
        <v>77903.334933910985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</row>
    <row r="29" spans="1:70" x14ac:dyDescent="0.25">
      <c r="A29" s="20"/>
      <c r="B29" s="81">
        <v>78219.457115105179</v>
      </c>
      <c r="C29" s="81">
        <f t="shared" si="2"/>
        <v>79001.651686256228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</row>
    <row r="30" spans="1:70" x14ac:dyDescent="0.25">
      <c r="A30" s="20"/>
      <c r="B30" s="81">
        <v>80484.213040078655</v>
      </c>
      <c r="C30" s="81">
        <f t="shared" si="2"/>
        <v>81289.055170479449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</row>
    <row r="31" spans="1:70" x14ac:dyDescent="0.25">
      <c r="A31" s="20"/>
      <c r="B31" s="81">
        <v>82802.891725170542</v>
      </c>
      <c r="C31" s="81">
        <f t="shared" si="2"/>
        <v>83630.92064242225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</row>
    <row r="32" spans="1:70" x14ac:dyDescent="0.25">
      <c r="A32" s="20"/>
      <c r="B32" s="81">
        <v>85368.716394138479</v>
      </c>
      <c r="C32" s="81">
        <f t="shared" si="2"/>
        <v>86222.403558079866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</row>
    <row r="33" spans="1:70" x14ac:dyDescent="0.25">
      <c r="A33" s="20"/>
      <c r="B33" s="81">
        <v>87942.404798957039</v>
      </c>
      <c r="C33" s="81">
        <f t="shared" si="2"/>
        <v>88821.828846946606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</row>
    <row r="34" spans="1:70" x14ac:dyDescent="0.25">
      <c r="A34" s="20"/>
      <c r="B34" s="81">
        <v>90511.599640432367</v>
      </c>
      <c r="C34" s="81">
        <f t="shared" si="2"/>
        <v>91416.715636836685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</row>
    <row r="35" spans="1:70" x14ac:dyDescent="0.25">
      <c r="A35" s="20"/>
      <c r="B35" s="81">
        <v>93341.421155813412</v>
      </c>
      <c r="C35" s="81">
        <f t="shared" si="2"/>
        <v>94274.835367371546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</row>
    <row r="36" spans="1:70" x14ac:dyDescent="0.25">
      <c r="A36" s="20"/>
      <c r="B36" s="81">
        <v>96172.366062030225</v>
      </c>
      <c r="C36" s="81">
        <f t="shared" si="2"/>
        <v>97134.089722650533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</row>
    <row r="37" spans="1:70" x14ac:dyDescent="0.25">
      <c r="A37" s="20"/>
      <c r="B37" s="81">
        <v>98997.694014068053</v>
      </c>
      <c r="C37" s="81">
        <f t="shared" si="2"/>
        <v>99987.670954208734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</row>
    <row r="38" spans="1:70" s="5" customFormat="1" x14ac:dyDescent="0.25">
      <c r="A38" s="5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</row>
    <row r="39" spans="1:70" x14ac:dyDescent="0.25">
      <c r="A39" s="59" t="s">
        <v>347</v>
      </c>
      <c r="B39" s="84">
        <v>59237.522162587069</v>
      </c>
      <c r="C39" s="84">
        <f t="shared" ref="C39:C55" si="3">IF(B39*C$2&lt;(C$3),B39+(C$3),B39*(1+C$2))</f>
        <v>59829.897384212942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</row>
    <row r="40" spans="1:70" x14ac:dyDescent="0.25">
      <c r="A40" s="59"/>
      <c r="B40" s="81">
        <v>63359.243139138467</v>
      </c>
      <c r="C40" s="81">
        <f t="shared" si="3"/>
        <v>63992.835570529853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</row>
    <row r="41" spans="1:70" x14ac:dyDescent="0.25">
      <c r="A41" s="59"/>
      <c r="B41" s="81">
        <v>65686.908950916739</v>
      </c>
      <c r="C41" s="81">
        <f t="shared" si="3"/>
        <v>66343.77804042591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</row>
    <row r="42" spans="1:70" x14ac:dyDescent="0.25">
      <c r="A42" s="59"/>
      <c r="B42" s="81">
        <v>67976.379474277812</v>
      </c>
      <c r="C42" s="81">
        <f t="shared" si="3"/>
        <v>68656.143269020584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</row>
    <row r="43" spans="1:70" x14ac:dyDescent="0.25">
      <c r="A43" s="59"/>
      <c r="B43" s="81">
        <v>70265.849997638899</v>
      </c>
      <c r="C43" s="81">
        <f t="shared" si="3"/>
        <v>70968.508497615287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</row>
    <row r="44" spans="1:70" x14ac:dyDescent="0.25">
      <c r="A44" s="59"/>
      <c r="B44" s="81">
        <v>72553.073739328363</v>
      </c>
      <c r="C44" s="81">
        <f t="shared" si="3"/>
        <v>73278.604476721652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</row>
    <row r="45" spans="1:70" x14ac:dyDescent="0.25">
      <c r="A45" s="59"/>
      <c r="B45" s="81">
        <v>74847.037826032611</v>
      </c>
      <c r="C45" s="81">
        <f t="shared" si="3"/>
        <v>75595.508204292943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</row>
    <row r="46" spans="1:70" x14ac:dyDescent="0.25">
      <c r="A46" s="59"/>
      <c r="B46" s="81">
        <v>77132.01478605048</v>
      </c>
      <c r="C46" s="81">
        <f t="shared" si="3"/>
        <v>77903.334933910985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</row>
    <row r="47" spans="1:70" x14ac:dyDescent="0.25">
      <c r="A47" s="59"/>
      <c r="B47" s="81">
        <v>78219.457115105179</v>
      </c>
      <c r="C47" s="81">
        <f t="shared" si="3"/>
        <v>79001.651686256228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</row>
    <row r="48" spans="1:70" x14ac:dyDescent="0.25">
      <c r="A48" s="59"/>
      <c r="B48" s="81">
        <v>80458.375050855233</v>
      </c>
      <c r="C48" s="81">
        <f t="shared" si="3"/>
        <v>81262.958801363784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</row>
    <row r="49" spans="1:70" x14ac:dyDescent="0.25">
      <c r="A49" s="59"/>
      <c r="B49" s="81">
        <v>82689.429250754722</v>
      </c>
      <c r="C49" s="81">
        <f t="shared" si="3"/>
        <v>83516.323543262275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</row>
    <row r="50" spans="1:70" x14ac:dyDescent="0.25">
      <c r="A50" s="59"/>
      <c r="B50" s="81">
        <v>85159.765698679636</v>
      </c>
      <c r="C50" s="81">
        <f t="shared" si="3"/>
        <v>86011.363355666428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</row>
    <row r="51" spans="1:70" x14ac:dyDescent="0.25">
      <c r="A51" s="59"/>
      <c r="B51" s="81">
        <v>87635.719100783535</v>
      </c>
      <c r="C51" s="81">
        <f t="shared" si="3"/>
        <v>88512.076291791367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</row>
    <row r="52" spans="1:70" x14ac:dyDescent="0.25">
      <c r="A52" s="59"/>
      <c r="B52" s="81">
        <v>90108.302330380058</v>
      </c>
      <c r="C52" s="81">
        <f t="shared" si="3"/>
        <v>91009.385353683858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</row>
    <row r="53" spans="1:70" x14ac:dyDescent="0.25">
      <c r="A53" s="59"/>
      <c r="B53" s="81">
        <v>92831.401716360066</v>
      </c>
      <c r="C53" s="81">
        <f t="shared" si="3"/>
        <v>93759.71573352367</v>
      </c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</row>
    <row r="54" spans="1:70" x14ac:dyDescent="0.25">
      <c r="A54" s="59"/>
      <c r="B54" s="81">
        <v>95556.747884011653</v>
      </c>
      <c r="C54" s="81">
        <f t="shared" si="3"/>
        <v>96512.315362851776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</row>
    <row r="55" spans="1:70" x14ac:dyDescent="0.25">
      <c r="A55" s="59"/>
      <c r="B55" s="84">
        <v>98275.353706648457</v>
      </c>
      <c r="C55" s="84">
        <f t="shared" si="3"/>
        <v>99258.107243714941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</row>
    <row r="56" spans="1:70" s="207" customFormat="1" x14ac:dyDescent="0.25">
      <c r="A56" s="21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</row>
    <row r="57" spans="1:70" s="13" customFormat="1" x14ac:dyDescent="0.25">
      <c r="A57" s="35" t="s">
        <v>230</v>
      </c>
      <c r="B57" s="83">
        <v>36717.728241780002</v>
      </c>
      <c r="C57" s="83">
        <f t="shared" ref="C57:C66" si="4">IF(B57*C$2&lt;(C$3),B57+(C$3),B57*(1+C$2))</f>
        <v>37217.728241780002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</row>
    <row r="58" spans="1:70" x14ac:dyDescent="0.25">
      <c r="A58" s="20"/>
      <c r="B58" s="81">
        <v>38854.732059419999</v>
      </c>
      <c r="C58" s="81">
        <f t="shared" si="4"/>
        <v>39354.732059419999</v>
      </c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</row>
    <row r="59" spans="1:70" x14ac:dyDescent="0.25">
      <c r="A59" s="20"/>
      <c r="B59" s="81">
        <v>40817.045996280001</v>
      </c>
      <c r="C59" s="81">
        <f t="shared" si="4"/>
        <v>41317.045996280001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</row>
    <row r="60" spans="1:70" x14ac:dyDescent="0.25">
      <c r="A60" s="20"/>
      <c r="B60" s="81">
        <v>42536.080160519996</v>
      </c>
      <c r="C60" s="81">
        <f t="shared" si="4"/>
        <v>43036.080160519996</v>
      </c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</row>
    <row r="61" spans="1:70" x14ac:dyDescent="0.25">
      <c r="A61" s="20"/>
      <c r="B61" s="81">
        <v>44195.098169400007</v>
      </c>
      <c r="C61" s="81">
        <f t="shared" si="4"/>
        <v>44695.098169400007</v>
      </c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</row>
    <row r="62" spans="1:70" x14ac:dyDescent="0.25">
      <c r="A62" s="20"/>
      <c r="B62" s="81">
        <v>46437.130258919999</v>
      </c>
      <c r="C62" s="81">
        <f t="shared" si="4"/>
        <v>46937.130258919999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</row>
    <row r="63" spans="1:70" x14ac:dyDescent="0.25">
      <c r="A63" s="20"/>
      <c r="B63" s="81">
        <v>48058.638170699996</v>
      </c>
      <c r="C63" s="81">
        <f t="shared" si="4"/>
        <v>48558.638170699996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</row>
    <row r="64" spans="1:70" x14ac:dyDescent="0.25">
      <c r="A64" s="20"/>
      <c r="B64" s="81">
        <v>49706.93900898</v>
      </c>
      <c r="C64" s="81">
        <f t="shared" si="4"/>
        <v>50206.93900898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</row>
    <row r="65" spans="1:70" x14ac:dyDescent="0.25">
      <c r="A65" s="20" t="s">
        <v>14</v>
      </c>
      <c r="B65" s="81">
        <v>51221.275214759997</v>
      </c>
      <c r="C65" s="81">
        <f t="shared" si="4"/>
        <v>51733.487966907596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</row>
    <row r="66" spans="1:70" x14ac:dyDescent="0.25">
      <c r="A66" s="59" t="s">
        <v>15</v>
      </c>
      <c r="B66" s="84">
        <v>52773.376229119487</v>
      </c>
      <c r="C66" s="84">
        <f t="shared" si="4"/>
        <v>53301.109991410682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</row>
    <row r="67" spans="1:70" x14ac:dyDescent="0.25">
      <c r="A67" s="59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</row>
    <row r="68" spans="1:70" s="13" customFormat="1" x14ac:dyDescent="0.25">
      <c r="A68" s="35" t="s">
        <v>231</v>
      </c>
      <c r="B68" s="83">
        <v>31469.52979896</v>
      </c>
      <c r="C68" s="83">
        <f t="shared" ref="C68:C80" si="5">IF(B68*C$2&lt;(C$3),B68+(C$3),B68*(1+C$2))</f>
        <v>31969.52979896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</row>
    <row r="69" spans="1:70" x14ac:dyDescent="0.25">
      <c r="A69" s="20"/>
      <c r="B69" s="81">
        <v>32336.548900500005</v>
      </c>
      <c r="C69" s="81">
        <f t="shared" si="5"/>
        <v>32836.548900500005</v>
      </c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</row>
    <row r="70" spans="1:70" x14ac:dyDescent="0.25">
      <c r="A70" s="20"/>
      <c r="B70" s="81">
        <v>33599.031597180001</v>
      </c>
      <c r="C70" s="81">
        <f t="shared" si="5"/>
        <v>34099.031597180001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</row>
    <row r="71" spans="1:70" x14ac:dyDescent="0.25">
      <c r="A71" s="20"/>
      <c r="B71" s="81">
        <v>34865.801162099997</v>
      </c>
      <c r="C71" s="81">
        <f t="shared" si="5"/>
        <v>35365.801162099997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</row>
    <row r="72" spans="1:70" x14ac:dyDescent="0.25">
      <c r="A72" s="20"/>
      <c r="B72" s="81">
        <v>36134.714161140007</v>
      </c>
      <c r="C72" s="81">
        <f t="shared" si="5"/>
        <v>36634.714161140007</v>
      </c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</row>
    <row r="73" spans="1:70" x14ac:dyDescent="0.25">
      <c r="A73" s="20"/>
      <c r="B73" s="81">
        <v>37053.175681560002</v>
      </c>
      <c r="C73" s="81">
        <f t="shared" si="5"/>
        <v>37553.175681560002</v>
      </c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</row>
    <row r="74" spans="1:70" x14ac:dyDescent="0.25">
      <c r="A74" s="20"/>
      <c r="B74" s="81">
        <v>38095.956380939999</v>
      </c>
      <c r="C74" s="81">
        <f t="shared" si="5"/>
        <v>38595.956380939999</v>
      </c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</row>
    <row r="75" spans="1:70" x14ac:dyDescent="0.25">
      <c r="A75" s="20"/>
      <c r="B75" s="81">
        <v>39303.781507560001</v>
      </c>
      <c r="C75" s="81">
        <f t="shared" si="5"/>
        <v>39803.781507560001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</row>
    <row r="76" spans="1:70" x14ac:dyDescent="0.25">
      <c r="A76" s="20"/>
      <c r="B76" s="81">
        <v>40161.155155560002</v>
      </c>
      <c r="C76" s="81">
        <f t="shared" si="5"/>
        <v>40661.155155560002</v>
      </c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</row>
    <row r="77" spans="1:70" x14ac:dyDescent="0.25">
      <c r="A77" s="20"/>
      <c r="B77" s="81">
        <v>41360.406545699996</v>
      </c>
      <c r="C77" s="81">
        <f t="shared" si="5"/>
        <v>41860.406545699996</v>
      </c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</row>
    <row r="78" spans="1:70" x14ac:dyDescent="0.25">
      <c r="A78" s="20"/>
      <c r="B78" s="81">
        <v>42565.016521140002</v>
      </c>
      <c r="C78" s="81">
        <f t="shared" si="5"/>
        <v>43065.016521140002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</row>
    <row r="79" spans="1:70" x14ac:dyDescent="0.25">
      <c r="A79" s="20"/>
      <c r="B79" s="81">
        <v>44834.91325422001</v>
      </c>
      <c r="C79" s="81">
        <f t="shared" si="5"/>
        <v>45334.91325422001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</row>
    <row r="80" spans="1:70" x14ac:dyDescent="0.25">
      <c r="A80" s="59" t="s">
        <v>20</v>
      </c>
      <c r="B80" s="84">
        <v>46445.703995399999</v>
      </c>
      <c r="C80" s="84">
        <f t="shared" si="5"/>
        <v>46945.703995399999</v>
      </c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</row>
    <row r="81" spans="1:70" s="5" customFormat="1" x14ac:dyDescent="0.25">
      <c r="A81" s="59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</row>
    <row r="82" spans="1:70" s="5" customFormat="1" x14ac:dyDescent="0.25">
      <c r="A82" s="59" t="s">
        <v>348</v>
      </c>
      <c r="B82" s="84">
        <v>29311.091640120001</v>
      </c>
      <c r="C82" s="84">
        <f t="shared" ref="C82:C96" si="6">IF(B82*C$2&lt;(C$3),B82+(C$3),B82*(1+C$2))</f>
        <v>29811.091640120001</v>
      </c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</row>
    <row r="83" spans="1:70" x14ac:dyDescent="0.25">
      <c r="A83" s="20"/>
      <c r="B83" s="81">
        <v>31042.98640908</v>
      </c>
      <c r="C83" s="81">
        <f t="shared" si="6"/>
        <v>31542.98640908</v>
      </c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</row>
    <row r="84" spans="1:70" x14ac:dyDescent="0.25">
      <c r="A84" s="20"/>
      <c r="B84" s="81">
        <v>31469.52979896</v>
      </c>
      <c r="C84" s="81">
        <f t="shared" si="6"/>
        <v>31969.52979896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</row>
    <row r="85" spans="1:70" x14ac:dyDescent="0.25">
      <c r="A85" s="20"/>
      <c r="B85" s="81">
        <v>32336.548900500005</v>
      </c>
      <c r="C85" s="81">
        <f t="shared" si="6"/>
        <v>32836.548900500005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</row>
    <row r="86" spans="1:70" x14ac:dyDescent="0.25">
      <c r="A86" s="20"/>
      <c r="B86" s="81">
        <v>33599.031597180001</v>
      </c>
      <c r="C86" s="81">
        <f t="shared" si="6"/>
        <v>34099.031597180001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</row>
    <row r="87" spans="1:70" x14ac:dyDescent="0.25">
      <c r="A87" s="20"/>
      <c r="B87" s="81">
        <v>34865.801162099997</v>
      </c>
      <c r="C87" s="81">
        <f t="shared" si="6"/>
        <v>35365.801162099997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</row>
    <row r="88" spans="1:70" x14ac:dyDescent="0.25">
      <c r="A88" s="20"/>
      <c r="B88" s="81">
        <v>36134.714161140007</v>
      </c>
      <c r="C88" s="81">
        <f t="shared" si="6"/>
        <v>36634.714161140007</v>
      </c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</row>
    <row r="89" spans="1:70" x14ac:dyDescent="0.25">
      <c r="A89" s="20"/>
      <c r="B89" s="81">
        <v>37053.175681560002</v>
      </c>
      <c r="C89" s="81">
        <f t="shared" si="6"/>
        <v>37553.175681560002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</row>
    <row r="90" spans="1:70" x14ac:dyDescent="0.25">
      <c r="A90" s="20"/>
      <c r="B90" s="81">
        <v>38095.956380939999</v>
      </c>
      <c r="C90" s="81">
        <f t="shared" si="6"/>
        <v>38595.956380939999</v>
      </c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</row>
    <row r="91" spans="1:70" x14ac:dyDescent="0.25">
      <c r="A91" s="20"/>
      <c r="B91" s="81">
        <v>39303.781507560001</v>
      </c>
      <c r="C91" s="81">
        <f t="shared" si="6"/>
        <v>39803.781507560001</v>
      </c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</row>
    <row r="92" spans="1:70" x14ac:dyDescent="0.25">
      <c r="A92" s="20"/>
      <c r="B92" s="81">
        <v>40161.155155560002</v>
      </c>
      <c r="C92" s="81">
        <f t="shared" si="6"/>
        <v>40661.155155560002</v>
      </c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</row>
    <row r="93" spans="1:70" x14ac:dyDescent="0.25">
      <c r="A93" s="20"/>
      <c r="B93" s="81">
        <v>41360.406545699996</v>
      </c>
      <c r="C93" s="81">
        <f t="shared" si="6"/>
        <v>41860.406545699996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</row>
    <row r="94" spans="1:70" x14ac:dyDescent="0.25">
      <c r="A94" s="20"/>
      <c r="B94" s="81">
        <v>42565.016521140002</v>
      </c>
      <c r="C94" s="81">
        <f t="shared" si="6"/>
        <v>43065.016521140002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</row>
    <row r="95" spans="1:70" x14ac:dyDescent="0.25">
      <c r="A95" s="20"/>
      <c r="B95" s="81">
        <v>44834.91325422001</v>
      </c>
      <c r="C95" s="81">
        <f t="shared" si="6"/>
        <v>45334.91325422001</v>
      </c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</row>
    <row r="96" spans="1:70" x14ac:dyDescent="0.25">
      <c r="A96" s="59" t="s">
        <v>20</v>
      </c>
      <c r="B96" s="84">
        <v>46445.703995399999</v>
      </c>
      <c r="C96" s="84">
        <f t="shared" si="6"/>
        <v>46945.703995399999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</row>
    <row r="97" spans="1:70" s="207" customFormat="1" x14ac:dyDescent="0.25">
      <c r="A97" s="211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  <c r="BI97" s="212"/>
      <c r="BJ97" s="212"/>
      <c r="BK97" s="212"/>
      <c r="BL97" s="212"/>
      <c r="BM97" s="212"/>
      <c r="BN97" s="212"/>
      <c r="BO97" s="212"/>
      <c r="BP97" s="212"/>
      <c r="BQ97" s="212"/>
      <c r="BR97" s="212"/>
    </row>
    <row r="98" spans="1:70" s="13" customFormat="1" ht="47.25" customHeight="1" x14ac:dyDescent="0.25">
      <c r="A98" s="343" t="s">
        <v>232</v>
      </c>
      <c r="B98" s="83">
        <v>84796.910458716127</v>
      </c>
      <c r="C98" s="83">
        <f t="shared" ref="C98:C106" si="7">IF(B98*C$2&lt;(C$3),B98+(C$3),B98*(1+C$2))</f>
        <v>85644.879563303286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</row>
    <row r="99" spans="1:70" x14ac:dyDescent="0.25">
      <c r="A99" s="20"/>
      <c r="B99" s="81">
        <v>87771.649391915387</v>
      </c>
      <c r="C99" s="81">
        <f t="shared" si="7"/>
        <v>88649.365885834544</v>
      </c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</row>
    <row r="100" spans="1:70" x14ac:dyDescent="0.25">
      <c r="A100" s="20"/>
      <c r="B100" s="81">
        <v>90745.264934278865</v>
      </c>
      <c r="C100" s="81">
        <f t="shared" si="7"/>
        <v>91652.717583621648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</row>
    <row r="101" spans="1:70" x14ac:dyDescent="0.25">
      <c r="A101" s="20"/>
      <c r="B101" s="81">
        <v>93724.497430821328</v>
      </c>
      <c r="C101" s="81">
        <f t="shared" si="7"/>
        <v>94661.742405129538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</row>
    <row r="102" spans="1:70" x14ac:dyDescent="0.25">
      <c r="A102" s="20"/>
      <c r="B102" s="81">
        <v>96704.853318199588</v>
      </c>
      <c r="C102" s="81">
        <f t="shared" si="7"/>
        <v>97671.901851381583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</row>
    <row r="103" spans="1:70" x14ac:dyDescent="0.25">
      <c r="A103" s="20"/>
      <c r="B103" s="81">
        <v>99677.345469727239</v>
      </c>
      <c r="C103" s="81">
        <f t="shared" si="7"/>
        <v>100674.11892442452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</row>
    <row r="104" spans="1:70" x14ac:dyDescent="0.25">
      <c r="A104" s="20"/>
      <c r="B104" s="81">
        <v>102883.50291510139</v>
      </c>
      <c r="C104" s="81">
        <f t="shared" si="7"/>
        <v>103912.3379442524</v>
      </c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</row>
    <row r="105" spans="1:70" x14ac:dyDescent="0.25">
      <c r="A105" s="20"/>
      <c r="B105" s="81">
        <v>105881.83305585246</v>
      </c>
      <c r="C105" s="81">
        <f t="shared" si="7"/>
        <v>106940.65138641099</v>
      </c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</row>
    <row r="106" spans="1:70" x14ac:dyDescent="0.25">
      <c r="A106" s="59"/>
      <c r="B106" s="84">
        <v>109061.0291211674</v>
      </c>
      <c r="C106" s="84">
        <f t="shared" si="7"/>
        <v>110151.63941237908</v>
      </c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</row>
    <row r="107" spans="1:70" x14ac:dyDescent="0.25">
      <c r="A107" s="59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</row>
    <row r="108" spans="1:70" s="13" customFormat="1" x14ac:dyDescent="0.25">
      <c r="A108" s="35" t="s">
        <v>233</v>
      </c>
      <c r="B108" s="83">
        <v>42179.198379540001</v>
      </c>
      <c r="C108" s="83">
        <f t="shared" ref="C108:C140" si="8">IF(B108*C$2&lt;(C$3),B108+(C$3),B108*(1+C$2))</f>
        <v>42679.198379540001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</row>
    <row r="109" spans="1:70" x14ac:dyDescent="0.25">
      <c r="A109" s="20"/>
      <c r="B109" s="81">
        <v>43287.353819580007</v>
      </c>
      <c r="C109" s="81">
        <f t="shared" si="8"/>
        <v>43787.353819580007</v>
      </c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</row>
    <row r="110" spans="1:70" x14ac:dyDescent="0.25">
      <c r="A110" s="20"/>
      <c r="B110" s="81">
        <v>44340.851689560004</v>
      </c>
      <c r="C110" s="81">
        <f t="shared" si="8"/>
        <v>44840.851689560004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</row>
    <row r="111" spans="1:70" x14ac:dyDescent="0.25">
      <c r="A111" s="20"/>
      <c r="B111" s="81">
        <v>46831.522137</v>
      </c>
      <c r="C111" s="81">
        <f t="shared" si="8"/>
        <v>47331.522137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</row>
    <row r="112" spans="1:70" x14ac:dyDescent="0.25">
      <c r="A112" s="20"/>
      <c r="B112" s="81">
        <v>49472.23297284</v>
      </c>
      <c r="C112" s="81">
        <f t="shared" si="8"/>
        <v>49972.23297284</v>
      </c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</row>
    <row r="113" spans="1:70" x14ac:dyDescent="0.25">
      <c r="A113" s="20"/>
      <c r="B113" s="81">
        <v>51395.965095540007</v>
      </c>
      <c r="C113" s="81">
        <f t="shared" si="8"/>
        <v>51909.92474649541</v>
      </c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</row>
    <row r="114" spans="1:70" x14ac:dyDescent="0.25">
      <c r="A114" s="20"/>
      <c r="B114" s="81">
        <v>53320.612161014295</v>
      </c>
      <c r="C114" s="81">
        <f t="shared" si="8"/>
        <v>53853.818282624437</v>
      </c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</row>
    <row r="115" spans="1:70" x14ac:dyDescent="0.25">
      <c r="A115" s="20"/>
      <c r="B115" s="81">
        <v>55133.775439408462</v>
      </c>
      <c r="C115" s="81">
        <f t="shared" si="8"/>
        <v>55685.11319380255</v>
      </c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</row>
    <row r="116" spans="1:70" x14ac:dyDescent="0.25">
      <c r="A116" s="20"/>
      <c r="B116" s="81">
        <v>56948.051639226003</v>
      </c>
      <c r="C116" s="81">
        <f t="shared" si="8"/>
        <v>57517.532155618261</v>
      </c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</row>
    <row r="117" spans="1:70" x14ac:dyDescent="0.25">
      <c r="A117" s="20"/>
      <c r="B117" s="81">
        <v>59001.610087068992</v>
      </c>
      <c r="C117" s="81">
        <f t="shared" si="8"/>
        <v>59591.626187939684</v>
      </c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</row>
    <row r="118" spans="1:70" x14ac:dyDescent="0.25">
      <c r="A118" s="20"/>
      <c r="B118" s="81">
        <v>60985.518303092373</v>
      </c>
      <c r="C118" s="81">
        <f t="shared" si="8"/>
        <v>61595.373486123295</v>
      </c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</row>
    <row r="119" spans="1:70" x14ac:dyDescent="0.25">
      <c r="A119" s="20"/>
      <c r="B119" s="81">
        <v>63014.362152547765</v>
      </c>
      <c r="C119" s="81">
        <f t="shared" si="8"/>
        <v>63644.505774073245</v>
      </c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</row>
    <row r="120" spans="1:70" x14ac:dyDescent="0.25">
      <c r="A120" s="20"/>
      <c r="B120" s="81">
        <v>65018.491403615553</v>
      </c>
      <c r="C120" s="81">
        <f t="shared" si="8"/>
        <v>65668.676317651712</v>
      </c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</row>
    <row r="121" spans="1:70" x14ac:dyDescent="0.25">
      <c r="A121" s="20"/>
      <c r="B121" s="81">
        <v>67094.517668174565</v>
      </c>
      <c r="C121" s="81">
        <f t="shared" si="8"/>
        <v>67765.462844856316</v>
      </c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</row>
    <row r="122" spans="1:70" ht="16.5" customHeight="1" x14ac:dyDescent="0.25">
      <c r="A122" s="327" t="s">
        <v>234</v>
      </c>
      <c r="B122" s="84">
        <v>68390.910692688121</v>
      </c>
      <c r="C122" s="84">
        <f t="shared" si="8"/>
        <v>69074.819799614997</v>
      </c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</row>
    <row r="123" spans="1:70" s="5" customFormat="1" ht="16.5" customHeight="1" x14ac:dyDescent="0.25">
      <c r="A123" s="327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</row>
    <row r="124" spans="1:70" s="5" customFormat="1" ht="16.5" customHeight="1" x14ac:dyDescent="0.25">
      <c r="A124" s="59" t="s">
        <v>349</v>
      </c>
      <c r="B124" s="84">
        <v>38712.193690439999</v>
      </c>
      <c r="C124" s="84">
        <f t="shared" si="8"/>
        <v>39212.193690439999</v>
      </c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</row>
    <row r="125" spans="1:70" ht="16.5" customHeight="1" x14ac:dyDescent="0.25">
      <c r="A125" s="20"/>
      <c r="B125" s="81">
        <v>39840.711754619995</v>
      </c>
      <c r="C125" s="81">
        <f t="shared" si="8"/>
        <v>40340.711754619995</v>
      </c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</row>
    <row r="126" spans="1:70" ht="16.5" customHeight="1" x14ac:dyDescent="0.25">
      <c r="A126" s="20"/>
      <c r="B126" s="81">
        <v>42179.198379540001</v>
      </c>
      <c r="C126" s="81">
        <f t="shared" si="8"/>
        <v>42679.198379540001</v>
      </c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</row>
    <row r="127" spans="1:70" ht="16.5" customHeight="1" x14ac:dyDescent="0.25">
      <c r="A127" s="20"/>
      <c r="B127" s="81">
        <v>43287.353819580007</v>
      </c>
      <c r="C127" s="81">
        <f t="shared" si="8"/>
        <v>43787.353819580007</v>
      </c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</row>
    <row r="128" spans="1:70" ht="16.5" customHeight="1" x14ac:dyDescent="0.25">
      <c r="A128" s="20"/>
      <c r="B128" s="81">
        <v>44340.851689560004</v>
      </c>
      <c r="C128" s="81">
        <f t="shared" si="8"/>
        <v>44840.851689560004</v>
      </c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</row>
    <row r="129" spans="1:70" ht="16.5" customHeight="1" x14ac:dyDescent="0.25">
      <c r="A129" s="20"/>
      <c r="B129" s="81">
        <v>46831.522137</v>
      </c>
      <c r="C129" s="81">
        <f t="shared" si="8"/>
        <v>47331.522137</v>
      </c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</row>
    <row r="130" spans="1:70" ht="16.5" customHeight="1" x14ac:dyDescent="0.25">
      <c r="A130" s="20"/>
      <c r="B130" s="81">
        <v>49472.23297284</v>
      </c>
      <c r="C130" s="81">
        <f t="shared" si="8"/>
        <v>49972.23297284</v>
      </c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</row>
    <row r="131" spans="1:70" ht="16.5" customHeight="1" x14ac:dyDescent="0.25">
      <c r="A131" s="20"/>
      <c r="B131" s="81">
        <v>51395.965095540007</v>
      </c>
      <c r="C131" s="81">
        <f t="shared" si="8"/>
        <v>51909.92474649541</v>
      </c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</row>
    <row r="132" spans="1:70" ht="16.5" customHeight="1" x14ac:dyDescent="0.25">
      <c r="A132" s="20"/>
      <c r="B132" s="81">
        <v>53320.612161014295</v>
      </c>
      <c r="C132" s="81">
        <f t="shared" si="8"/>
        <v>53853.818282624437</v>
      </c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</row>
    <row r="133" spans="1:70" ht="16.5" customHeight="1" x14ac:dyDescent="0.25">
      <c r="A133" s="20"/>
      <c r="B133" s="81">
        <v>55133.775439408462</v>
      </c>
      <c r="C133" s="81">
        <f t="shared" si="8"/>
        <v>55685.11319380255</v>
      </c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</row>
    <row r="134" spans="1:70" ht="16.5" customHeight="1" x14ac:dyDescent="0.25">
      <c r="A134" s="20"/>
      <c r="B134" s="81">
        <v>56948.051639226003</v>
      </c>
      <c r="C134" s="81">
        <f t="shared" si="8"/>
        <v>57517.532155618261</v>
      </c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</row>
    <row r="135" spans="1:70" ht="16.5" customHeight="1" x14ac:dyDescent="0.25">
      <c r="A135" s="20"/>
      <c r="B135" s="81">
        <v>59001.610087068992</v>
      </c>
      <c r="C135" s="81">
        <f t="shared" si="8"/>
        <v>59591.626187939684</v>
      </c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</row>
    <row r="136" spans="1:70" ht="16.5" customHeight="1" x14ac:dyDescent="0.25">
      <c r="A136" s="20"/>
      <c r="B136" s="81">
        <v>60985.518303092373</v>
      </c>
      <c r="C136" s="81">
        <f t="shared" si="8"/>
        <v>61595.373486123295</v>
      </c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</row>
    <row r="137" spans="1:70" ht="16.5" customHeight="1" x14ac:dyDescent="0.25">
      <c r="A137" s="20"/>
      <c r="B137" s="81">
        <v>63014.362152547765</v>
      </c>
      <c r="C137" s="81">
        <f t="shared" si="8"/>
        <v>63644.505774073245</v>
      </c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</row>
    <row r="138" spans="1:70" ht="16.5" customHeight="1" x14ac:dyDescent="0.25">
      <c r="A138" s="20"/>
      <c r="B138" s="81">
        <v>65018.491403615553</v>
      </c>
      <c r="C138" s="81">
        <f t="shared" si="8"/>
        <v>65668.676317651712</v>
      </c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</row>
    <row r="139" spans="1:70" ht="16.5" customHeight="1" x14ac:dyDescent="0.25">
      <c r="A139" s="20"/>
      <c r="B139" s="81">
        <v>67094.517668174565</v>
      </c>
      <c r="C139" s="81">
        <f t="shared" si="8"/>
        <v>67765.462844856316</v>
      </c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</row>
    <row r="140" spans="1:70" ht="16.5" customHeight="1" x14ac:dyDescent="0.25">
      <c r="A140" s="327" t="s">
        <v>234</v>
      </c>
      <c r="B140" s="84">
        <v>68390.910692688121</v>
      </c>
      <c r="C140" s="84">
        <f t="shared" si="8"/>
        <v>69074.819799614997</v>
      </c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</row>
    <row r="141" spans="1:70" ht="16.5" customHeight="1" x14ac:dyDescent="0.25">
      <c r="A141" s="327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</row>
    <row r="142" spans="1:70" s="13" customFormat="1" x14ac:dyDescent="0.25">
      <c r="A142" s="35" t="s">
        <v>115</v>
      </c>
      <c r="B142" s="346"/>
      <c r="C142" s="346"/>
      <c r="D142" s="346"/>
      <c r="E142" s="346"/>
      <c r="F142" s="346"/>
      <c r="G142" s="346"/>
      <c r="H142" s="346"/>
      <c r="I142" s="346"/>
      <c r="J142" s="346"/>
      <c r="K142" s="346"/>
      <c r="L142" s="346"/>
      <c r="M142" s="346"/>
      <c r="N142" s="346"/>
      <c r="O142" s="346"/>
      <c r="P142" s="346"/>
      <c r="Q142" s="346"/>
      <c r="R142" s="346"/>
      <c r="S142" s="346"/>
      <c r="T142" s="346"/>
      <c r="U142" s="346"/>
      <c r="V142" s="346"/>
      <c r="W142" s="346"/>
      <c r="X142" s="346"/>
      <c r="Y142" s="346"/>
      <c r="Z142" s="346"/>
      <c r="AA142" s="346"/>
      <c r="AB142" s="346"/>
      <c r="AC142" s="346"/>
      <c r="AD142" s="346"/>
      <c r="AE142" s="346"/>
      <c r="AF142" s="346"/>
      <c r="AG142" s="346"/>
      <c r="AH142" s="346"/>
      <c r="AI142" s="346"/>
      <c r="AJ142" s="346"/>
      <c r="AK142" s="346"/>
      <c r="AL142" s="346"/>
      <c r="AM142" s="346"/>
      <c r="AN142" s="346"/>
      <c r="AO142" s="346"/>
      <c r="AP142" s="346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  <c r="BJ142" s="346"/>
      <c r="BK142" s="346"/>
      <c r="BL142" s="346"/>
      <c r="BM142" s="346"/>
      <c r="BN142" s="346"/>
      <c r="BO142" s="346"/>
      <c r="BP142" s="346"/>
      <c r="BQ142" s="346"/>
      <c r="BR142" s="346"/>
    </row>
    <row r="143" spans="1:70" x14ac:dyDescent="0.25">
      <c r="A143" s="20" t="s">
        <v>167</v>
      </c>
      <c r="B143" s="328">
        <v>722.57617927756655</v>
      </c>
      <c r="C143" s="328">
        <f t="shared" ref="C143:C155" si="9">IF(B143*C$2&lt;(C$3/52.18),B143+(C$3/52.18),B143*(1+C$2))</f>
        <v>732.15839468576894</v>
      </c>
      <c r="D143" s="328"/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  <c r="AA143" s="328"/>
      <c r="AB143" s="328"/>
      <c r="AC143" s="328"/>
      <c r="AD143" s="328"/>
      <c r="AE143" s="328"/>
      <c r="AF143" s="328"/>
      <c r="AG143" s="328"/>
      <c r="AH143" s="328"/>
      <c r="AI143" s="328"/>
      <c r="AJ143" s="328"/>
      <c r="AK143" s="328"/>
      <c r="AL143" s="328"/>
      <c r="AM143" s="328"/>
      <c r="AN143" s="328"/>
      <c r="AO143" s="328"/>
      <c r="AP143" s="328"/>
      <c r="AQ143" s="328"/>
      <c r="AR143" s="328"/>
      <c r="AS143" s="328"/>
      <c r="AT143" s="328"/>
      <c r="AU143" s="328"/>
      <c r="AV143" s="328"/>
      <c r="AW143" s="328"/>
      <c r="AX143" s="328"/>
      <c r="AY143" s="328"/>
      <c r="AZ143" s="328"/>
      <c r="BA143" s="328"/>
      <c r="BB143" s="328"/>
      <c r="BC143" s="328"/>
      <c r="BD143" s="328"/>
      <c r="BE143" s="328"/>
      <c r="BF143" s="328"/>
      <c r="BG143" s="328"/>
      <c r="BH143" s="328"/>
      <c r="BI143" s="328"/>
      <c r="BJ143" s="328"/>
      <c r="BK143" s="328"/>
      <c r="BL143" s="328"/>
      <c r="BM143" s="328"/>
      <c r="BN143" s="328"/>
      <c r="BO143" s="328"/>
      <c r="BP143" s="328"/>
      <c r="BQ143" s="328"/>
      <c r="BR143" s="328"/>
    </row>
    <row r="144" spans="1:70" x14ac:dyDescent="0.25">
      <c r="A144" s="20" t="s">
        <v>79</v>
      </c>
      <c r="B144" s="328">
        <v>726.12356274616661</v>
      </c>
      <c r="C144" s="328">
        <f t="shared" si="9"/>
        <v>735.705778154369</v>
      </c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  <c r="AA144" s="328"/>
      <c r="AB144" s="328"/>
      <c r="AC144" s="328"/>
      <c r="AD144" s="328"/>
      <c r="AE144" s="328"/>
      <c r="AF144" s="328"/>
      <c r="AG144" s="328"/>
      <c r="AH144" s="328"/>
      <c r="AI144" s="328"/>
      <c r="AJ144" s="328"/>
      <c r="AK144" s="328"/>
      <c r="AL144" s="328"/>
      <c r="AM144" s="328"/>
      <c r="AN144" s="328"/>
      <c r="AO144" s="328"/>
      <c r="AP144" s="328"/>
      <c r="AQ144" s="328"/>
      <c r="AR144" s="328"/>
      <c r="AS144" s="328"/>
      <c r="AT144" s="328"/>
      <c r="AU144" s="328"/>
      <c r="AV144" s="328"/>
      <c r="AW144" s="328"/>
      <c r="AX144" s="328"/>
      <c r="AY144" s="328"/>
      <c r="AZ144" s="328"/>
      <c r="BA144" s="328"/>
      <c r="BB144" s="328"/>
      <c r="BC144" s="328"/>
      <c r="BD144" s="328"/>
      <c r="BE144" s="328"/>
      <c r="BF144" s="328"/>
      <c r="BG144" s="328"/>
      <c r="BH144" s="328"/>
      <c r="BI144" s="328"/>
      <c r="BJ144" s="328"/>
      <c r="BK144" s="328"/>
      <c r="BL144" s="328"/>
      <c r="BM144" s="328"/>
      <c r="BN144" s="328"/>
      <c r="BO144" s="328"/>
      <c r="BP144" s="328"/>
      <c r="BQ144" s="328"/>
      <c r="BR144" s="328"/>
    </row>
    <row r="145" spans="1:70" x14ac:dyDescent="0.25">
      <c r="A145" s="20" t="s">
        <v>215</v>
      </c>
      <c r="B145" s="328">
        <v>729.47803714396662</v>
      </c>
      <c r="C145" s="328">
        <f t="shared" si="9"/>
        <v>739.060252552169</v>
      </c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  <c r="AA145" s="328"/>
      <c r="AB145" s="328"/>
      <c r="AC145" s="328"/>
      <c r="AD145" s="328"/>
      <c r="AE145" s="328"/>
      <c r="AF145" s="328"/>
      <c r="AG145" s="328"/>
      <c r="AH145" s="328"/>
      <c r="AI145" s="328"/>
      <c r="AJ145" s="328"/>
      <c r="AK145" s="328"/>
      <c r="AL145" s="328"/>
      <c r="AM145" s="328"/>
      <c r="AN145" s="328"/>
      <c r="AO145" s="328"/>
      <c r="AP145" s="328"/>
      <c r="AQ145" s="328"/>
      <c r="AR145" s="328"/>
      <c r="AS145" s="328"/>
      <c r="AT145" s="328"/>
      <c r="AU145" s="328"/>
      <c r="AV145" s="328"/>
      <c r="AW145" s="328"/>
      <c r="AX145" s="328"/>
      <c r="AY145" s="328"/>
      <c r="AZ145" s="328"/>
      <c r="BA145" s="328"/>
      <c r="BB145" s="328"/>
      <c r="BC145" s="328"/>
      <c r="BD145" s="328"/>
      <c r="BE145" s="328"/>
      <c r="BF145" s="328"/>
      <c r="BG145" s="328"/>
      <c r="BH145" s="328"/>
      <c r="BI145" s="328"/>
      <c r="BJ145" s="328"/>
      <c r="BK145" s="328"/>
      <c r="BL145" s="328"/>
      <c r="BM145" s="328"/>
      <c r="BN145" s="328"/>
      <c r="BO145" s="328"/>
      <c r="BP145" s="328"/>
      <c r="BQ145" s="328"/>
      <c r="BR145" s="328"/>
    </row>
    <row r="146" spans="1:70" x14ac:dyDescent="0.25">
      <c r="A146" s="20" t="s">
        <v>216</v>
      </c>
      <c r="B146" s="328">
        <v>729.47803714396662</v>
      </c>
      <c r="C146" s="328">
        <f t="shared" si="9"/>
        <v>739.060252552169</v>
      </c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  <c r="AA146" s="328"/>
      <c r="AB146" s="328"/>
      <c r="AC146" s="328"/>
      <c r="AD146" s="328"/>
      <c r="AE146" s="328"/>
      <c r="AF146" s="328"/>
      <c r="AG146" s="328"/>
      <c r="AH146" s="328"/>
      <c r="AI146" s="328"/>
      <c r="AJ146" s="328"/>
      <c r="AK146" s="328"/>
      <c r="AL146" s="328"/>
      <c r="AM146" s="328"/>
      <c r="AN146" s="328"/>
      <c r="AO146" s="328"/>
      <c r="AP146" s="328"/>
      <c r="AQ146" s="328"/>
      <c r="AR146" s="328"/>
      <c r="AS146" s="328"/>
      <c r="AT146" s="328"/>
      <c r="AU146" s="328"/>
      <c r="AV146" s="328"/>
      <c r="AW146" s="328"/>
      <c r="AX146" s="328"/>
      <c r="AY146" s="328"/>
      <c r="AZ146" s="328"/>
      <c r="BA146" s="328"/>
      <c r="BB146" s="328"/>
      <c r="BC146" s="328"/>
      <c r="BD146" s="328"/>
      <c r="BE146" s="328"/>
      <c r="BF146" s="328"/>
      <c r="BG146" s="328"/>
      <c r="BH146" s="328"/>
      <c r="BI146" s="328"/>
      <c r="BJ146" s="328"/>
      <c r="BK146" s="328"/>
      <c r="BL146" s="328"/>
      <c r="BM146" s="328"/>
      <c r="BN146" s="328"/>
      <c r="BO146" s="328"/>
      <c r="BP146" s="328"/>
      <c r="BQ146" s="328"/>
      <c r="BR146" s="328"/>
    </row>
    <row r="147" spans="1:70" x14ac:dyDescent="0.25">
      <c r="A147" s="20" t="s">
        <v>217</v>
      </c>
      <c r="B147" s="328">
        <v>729.74596640896664</v>
      </c>
      <c r="C147" s="328">
        <f t="shared" si="9"/>
        <v>739.32818181716902</v>
      </c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  <c r="AA147" s="328"/>
      <c r="AB147" s="328"/>
      <c r="AC147" s="328"/>
      <c r="AD147" s="328"/>
      <c r="AE147" s="328"/>
      <c r="AF147" s="328"/>
      <c r="AG147" s="328"/>
      <c r="AH147" s="328"/>
      <c r="AI147" s="328"/>
      <c r="AJ147" s="328"/>
      <c r="AK147" s="328"/>
      <c r="AL147" s="328"/>
      <c r="AM147" s="328"/>
      <c r="AN147" s="328"/>
      <c r="AO147" s="328"/>
      <c r="AP147" s="328"/>
      <c r="AQ147" s="328"/>
      <c r="AR147" s="328"/>
      <c r="AS147" s="328"/>
      <c r="AT147" s="328"/>
      <c r="AU147" s="328"/>
      <c r="AV147" s="328"/>
      <c r="AW147" s="328"/>
      <c r="AX147" s="328"/>
      <c r="AY147" s="328"/>
      <c r="AZ147" s="328"/>
      <c r="BA147" s="328"/>
      <c r="BB147" s="328"/>
      <c r="BC147" s="328"/>
      <c r="BD147" s="328"/>
      <c r="BE147" s="328"/>
      <c r="BF147" s="328"/>
      <c r="BG147" s="328"/>
      <c r="BH147" s="328"/>
      <c r="BI147" s="328"/>
      <c r="BJ147" s="328"/>
      <c r="BK147" s="328"/>
      <c r="BL147" s="328"/>
      <c r="BM147" s="328"/>
      <c r="BN147" s="328"/>
      <c r="BO147" s="328"/>
      <c r="BP147" s="328"/>
      <c r="BQ147" s="328"/>
      <c r="BR147" s="328"/>
    </row>
    <row r="148" spans="1:70" x14ac:dyDescent="0.25">
      <c r="A148" s="20" t="s">
        <v>218</v>
      </c>
      <c r="B148" s="328">
        <v>731.66433994636668</v>
      </c>
      <c r="C148" s="328">
        <f t="shared" si="9"/>
        <v>741.24655535456907</v>
      </c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  <c r="AA148" s="328"/>
      <c r="AB148" s="328"/>
      <c r="AC148" s="328"/>
      <c r="AD148" s="328"/>
      <c r="AE148" s="328"/>
      <c r="AF148" s="328"/>
      <c r="AG148" s="328"/>
      <c r="AH148" s="328"/>
      <c r="AI148" s="328"/>
      <c r="AJ148" s="328"/>
      <c r="AK148" s="328"/>
      <c r="AL148" s="328"/>
      <c r="AM148" s="328"/>
      <c r="AN148" s="328"/>
      <c r="AO148" s="328"/>
      <c r="AP148" s="328"/>
      <c r="AQ148" s="328"/>
      <c r="AR148" s="328"/>
      <c r="AS148" s="328"/>
      <c r="AT148" s="328"/>
      <c r="AU148" s="328"/>
      <c r="AV148" s="328"/>
      <c r="AW148" s="328"/>
      <c r="AX148" s="328"/>
      <c r="AY148" s="328"/>
      <c r="AZ148" s="328"/>
      <c r="BA148" s="328"/>
      <c r="BB148" s="328"/>
      <c r="BC148" s="328"/>
      <c r="BD148" s="328"/>
      <c r="BE148" s="328"/>
      <c r="BF148" s="328"/>
      <c r="BG148" s="328"/>
      <c r="BH148" s="328"/>
      <c r="BI148" s="328"/>
      <c r="BJ148" s="328"/>
      <c r="BK148" s="328"/>
      <c r="BL148" s="328"/>
      <c r="BM148" s="328"/>
      <c r="BN148" s="328"/>
      <c r="BO148" s="328"/>
      <c r="BP148" s="328"/>
      <c r="BQ148" s="328"/>
      <c r="BR148" s="328"/>
    </row>
    <row r="149" spans="1:70" x14ac:dyDescent="0.25">
      <c r="A149" s="20" t="s">
        <v>219</v>
      </c>
      <c r="B149" s="328">
        <v>733.52912763076665</v>
      </c>
      <c r="C149" s="328">
        <f t="shared" si="9"/>
        <v>743.11134303896904</v>
      </c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  <c r="AA149" s="328"/>
      <c r="AB149" s="328"/>
      <c r="AC149" s="328"/>
      <c r="AD149" s="328"/>
      <c r="AE149" s="328"/>
      <c r="AF149" s="328"/>
      <c r="AG149" s="328"/>
      <c r="AH149" s="328"/>
      <c r="AI149" s="328"/>
      <c r="AJ149" s="328"/>
      <c r="AK149" s="328"/>
      <c r="AL149" s="328"/>
      <c r="AM149" s="328"/>
      <c r="AN149" s="328"/>
      <c r="AO149" s="328"/>
      <c r="AP149" s="328"/>
      <c r="AQ149" s="328"/>
      <c r="AR149" s="328"/>
      <c r="AS149" s="328"/>
      <c r="AT149" s="328"/>
      <c r="AU149" s="328"/>
      <c r="AV149" s="328"/>
      <c r="AW149" s="328"/>
      <c r="AX149" s="328"/>
      <c r="AY149" s="328"/>
      <c r="AZ149" s="328"/>
      <c r="BA149" s="328"/>
      <c r="BB149" s="328"/>
      <c r="BC149" s="328"/>
      <c r="BD149" s="328"/>
      <c r="BE149" s="328"/>
      <c r="BF149" s="328"/>
      <c r="BG149" s="328"/>
      <c r="BH149" s="328"/>
      <c r="BI149" s="328"/>
      <c r="BJ149" s="328"/>
      <c r="BK149" s="328"/>
      <c r="BL149" s="328"/>
      <c r="BM149" s="328"/>
      <c r="BN149" s="328"/>
      <c r="BO149" s="328"/>
      <c r="BP149" s="328"/>
      <c r="BQ149" s="328"/>
      <c r="BR149" s="328"/>
    </row>
    <row r="150" spans="1:70" x14ac:dyDescent="0.25">
      <c r="A150" s="20" t="s">
        <v>220</v>
      </c>
      <c r="B150" s="328">
        <v>735.54395570356667</v>
      </c>
      <c r="C150" s="328">
        <f t="shared" si="9"/>
        <v>745.12617111176905</v>
      </c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  <c r="AA150" s="328"/>
      <c r="AB150" s="328"/>
      <c r="AC150" s="328"/>
      <c r="AD150" s="328"/>
      <c r="AE150" s="328"/>
      <c r="AF150" s="328"/>
      <c r="AG150" s="328"/>
      <c r="AH150" s="328"/>
      <c r="AI150" s="328"/>
      <c r="AJ150" s="328"/>
      <c r="AK150" s="328"/>
      <c r="AL150" s="328"/>
      <c r="AM150" s="328"/>
      <c r="AN150" s="328"/>
      <c r="AO150" s="328"/>
      <c r="AP150" s="328"/>
      <c r="AQ150" s="328"/>
      <c r="AR150" s="328"/>
      <c r="AS150" s="328"/>
      <c r="AT150" s="328"/>
      <c r="AU150" s="328"/>
      <c r="AV150" s="328"/>
      <c r="AW150" s="328"/>
      <c r="AX150" s="328"/>
      <c r="AY150" s="328"/>
      <c r="AZ150" s="328"/>
      <c r="BA150" s="328"/>
      <c r="BB150" s="328"/>
      <c r="BC150" s="328"/>
      <c r="BD150" s="328"/>
      <c r="BE150" s="328"/>
      <c r="BF150" s="328"/>
      <c r="BG150" s="328"/>
      <c r="BH150" s="328"/>
      <c r="BI150" s="328"/>
      <c r="BJ150" s="328"/>
      <c r="BK150" s="328"/>
      <c r="BL150" s="328"/>
      <c r="BM150" s="328"/>
      <c r="BN150" s="328"/>
      <c r="BO150" s="328"/>
      <c r="BP150" s="328"/>
      <c r="BQ150" s="328"/>
      <c r="BR150" s="328"/>
    </row>
    <row r="151" spans="1:70" x14ac:dyDescent="0.25">
      <c r="A151" s="20" t="s">
        <v>221</v>
      </c>
      <c r="B151" s="328">
        <v>737.47304641156666</v>
      </c>
      <c r="C151" s="328">
        <f t="shared" si="9"/>
        <v>747.05526181976904</v>
      </c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  <c r="AA151" s="328"/>
      <c r="AB151" s="328"/>
      <c r="AC151" s="328"/>
      <c r="AD151" s="328"/>
      <c r="AE151" s="328"/>
      <c r="AF151" s="328"/>
      <c r="AG151" s="328"/>
      <c r="AH151" s="328"/>
      <c r="AI151" s="328"/>
      <c r="AJ151" s="328"/>
      <c r="AK151" s="328"/>
      <c r="AL151" s="328"/>
      <c r="AM151" s="328"/>
      <c r="AN151" s="328"/>
      <c r="AO151" s="328"/>
      <c r="AP151" s="328"/>
      <c r="AQ151" s="328"/>
      <c r="AR151" s="328"/>
      <c r="AS151" s="328"/>
      <c r="AT151" s="328"/>
      <c r="AU151" s="328"/>
      <c r="AV151" s="328"/>
      <c r="AW151" s="328"/>
      <c r="AX151" s="328"/>
      <c r="AY151" s="328"/>
      <c r="AZ151" s="328"/>
      <c r="BA151" s="328"/>
      <c r="BB151" s="328"/>
      <c r="BC151" s="328"/>
      <c r="BD151" s="328"/>
      <c r="BE151" s="328"/>
      <c r="BF151" s="328"/>
      <c r="BG151" s="328"/>
      <c r="BH151" s="328"/>
      <c r="BI151" s="328"/>
      <c r="BJ151" s="328"/>
      <c r="BK151" s="328"/>
      <c r="BL151" s="328"/>
      <c r="BM151" s="328"/>
      <c r="BN151" s="328"/>
      <c r="BO151" s="328"/>
      <c r="BP151" s="328"/>
      <c r="BQ151" s="328"/>
      <c r="BR151" s="328"/>
    </row>
    <row r="152" spans="1:70" x14ac:dyDescent="0.25">
      <c r="A152" s="20" t="s">
        <v>222</v>
      </c>
      <c r="B152" s="328">
        <v>739.4771573137665</v>
      </c>
      <c r="C152" s="328">
        <f t="shared" si="9"/>
        <v>749.05937272196888</v>
      </c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  <c r="AA152" s="328"/>
      <c r="AB152" s="328"/>
      <c r="AC152" s="328"/>
      <c r="AD152" s="328"/>
      <c r="AE152" s="328"/>
      <c r="AF152" s="328"/>
      <c r="AG152" s="328"/>
      <c r="AH152" s="328"/>
      <c r="AI152" s="328"/>
      <c r="AJ152" s="328"/>
      <c r="AK152" s="328"/>
      <c r="AL152" s="328"/>
      <c r="AM152" s="328"/>
      <c r="AN152" s="328"/>
      <c r="AO152" s="328"/>
      <c r="AP152" s="328"/>
      <c r="AQ152" s="328"/>
      <c r="AR152" s="328"/>
      <c r="AS152" s="328"/>
      <c r="AT152" s="328"/>
      <c r="AU152" s="328"/>
      <c r="AV152" s="328"/>
      <c r="AW152" s="328"/>
      <c r="AX152" s="328"/>
      <c r="AY152" s="328"/>
      <c r="AZ152" s="328"/>
      <c r="BA152" s="328"/>
      <c r="BB152" s="328"/>
      <c r="BC152" s="328"/>
      <c r="BD152" s="328"/>
      <c r="BE152" s="328"/>
      <c r="BF152" s="328"/>
      <c r="BG152" s="328"/>
      <c r="BH152" s="328"/>
      <c r="BI152" s="328"/>
      <c r="BJ152" s="328"/>
      <c r="BK152" s="328"/>
      <c r="BL152" s="328"/>
      <c r="BM152" s="328"/>
      <c r="BN152" s="328"/>
      <c r="BO152" s="328"/>
      <c r="BP152" s="328"/>
      <c r="BQ152" s="328"/>
      <c r="BR152" s="328"/>
    </row>
    <row r="153" spans="1:70" x14ac:dyDescent="0.25">
      <c r="A153" s="20" t="s">
        <v>223</v>
      </c>
      <c r="B153" s="328">
        <v>741.59915709256666</v>
      </c>
      <c r="C153" s="328">
        <f t="shared" si="9"/>
        <v>751.18137250076904</v>
      </c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  <c r="AA153" s="328"/>
      <c r="AB153" s="328"/>
      <c r="AC153" s="328"/>
      <c r="AD153" s="328"/>
      <c r="AE153" s="328"/>
      <c r="AF153" s="328"/>
      <c r="AG153" s="328"/>
      <c r="AH153" s="328"/>
      <c r="AI153" s="328"/>
      <c r="AJ153" s="328"/>
      <c r="AK153" s="328"/>
      <c r="AL153" s="328"/>
      <c r="AM153" s="328"/>
      <c r="AN153" s="328"/>
      <c r="AO153" s="328"/>
      <c r="AP153" s="328"/>
      <c r="AQ153" s="328"/>
      <c r="AR153" s="328"/>
      <c r="AS153" s="328"/>
      <c r="AT153" s="328"/>
      <c r="AU153" s="328"/>
      <c r="AV153" s="328"/>
      <c r="AW153" s="328"/>
      <c r="AX153" s="328"/>
      <c r="AY153" s="328"/>
      <c r="AZ153" s="328"/>
      <c r="BA153" s="328"/>
      <c r="BB153" s="328"/>
      <c r="BC153" s="328"/>
      <c r="BD153" s="328"/>
      <c r="BE153" s="328"/>
      <c r="BF153" s="328"/>
      <c r="BG153" s="328"/>
      <c r="BH153" s="328"/>
      <c r="BI153" s="328"/>
      <c r="BJ153" s="328"/>
      <c r="BK153" s="328"/>
      <c r="BL153" s="328"/>
      <c r="BM153" s="328"/>
      <c r="BN153" s="328"/>
      <c r="BO153" s="328"/>
      <c r="BP153" s="328"/>
      <c r="BQ153" s="328"/>
      <c r="BR153" s="328"/>
    </row>
    <row r="154" spans="1:70" x14ac:dyDescent="0.25">
      <c r="A154" s="20" t="s">
        <v>224</v>
      </c>
      <c r="B154" s="328">
        <v>743.72115687136659</v>
      </c>
      <c r="C154" s="328">
        <f t="shared" si="9"/>
        <v>753.30337227956898</v>
      </c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28"/>
      <c r="AK154" s="328"/>
      <c r="AL154" s="328"/>
      <c r="AM154" s="328"/>
      <c r="AN154" s="328"/>
      <c r="AO154" s="328"/>
      <c r="AP154" s="328"/>
      <c r="AQ154" s="328"/>
      <c r="AR154" s="328"/>
      <c r="AS154" s="328"/>
      <c r="AT154" s="328"/>
      <c r="AU154" s="328"/>
      <c r="AV154" s="328"/>
      <c r="AW154" s="328"/>
      <c r="AX154" s="328"/>
      <c r="AY154" s="328"/>
      <c r="AZ154" s="328"/>
      <c r="BA154" s="328"/>
      <c r="BB154" s="328"/>
      <c r="BC154" s="328"/>
      <c r="BD154" s="328"/>
      <c r="BE154" s="328"/>
      <c r="BF154" s="328"/>
      <c r="BG154" s="328"/>
      <c r="BH154" s="328"/>
      <c r="BI154" s="328"/>
      <c r="BJ154" s="328"/>
      <c r="BK154" s="328"/>
      <c r="BL154" s="328"/>
      <c r="BM154" s="328"/>
      <c r="BN154" s="328"/>
      <c r="BO154" s="328"/>
      <c r="BP154" s="328"/>
      <c r="BQ154" s="328"/>
      <c r="BR154" s="328"/>
    </row>
    <row r="155" spans="1:70" x14ac:dyDescent="0.25">
      <c r="A155" s="20" t="s">
        <v>225</v>
      </c>
      <c r="B155" s="328">
        <v>745.7145506029666</v>
      </c>
      <c r="C155" s="328">
        <f t="shared" si="9"/>
        <v>755.29676601116898</v>
      </c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  <c r="AA155" s="328"/>
      <c r="AB155" s="328"/>
      <c r="AC155" s="328"/>
      <c r="AD155" s="328"/>
      <c r="AE155" s="328"/>
      <c r="AF155" s="328"/>
      <c r="AG155" s="328"/>
      <c r="AH155" s="328"/>
      <c r="AI155" s="328"/>
      <c r="AJ155" s="328"/>
      <c r="AK155" s="328"/>
      <c r="AL155" s="328"/>
      <c r="AM155" s="328"/>
      <c r="AN155" s="328"/>
      <c r="AO155" s="328"/>
      <c r="AP155" s="328"/>
      <c r="AQ155" s="328"/>
      <c r="AR155" s="328"/>
      <c r="AS155" s="328"/>
      <c r="AT155" s="328"/>
      <c r="AU155" s="328"/>
      <c r="AV155" s="328"/>
      <c r="AW155" s="328"/>
      <c r="AX155" s="328"/>
      <c r="AY155" s="328"/>
      <c r="AZ155" s="328"/>
      <c r="BA155" s="328"/>
      <c r="BB155" s="328"/>
      <c r="BC155" s="328"/>
      <c r="BD155" s="328"/>
      <c r="BE155" s="328"/>
      <c r="BF155" s="328"/>
      <c r="BG155" s="328"/>
      <c r="BH155" s="328"/>
      <c r="BI155" s="328"/>
      <c r="BJ155" s="328"/>
      <c r="BK155" s="328"/>
      <c r="BL155" s="328"/>
      <c r="BM155" s="328"/>
      <c r="BN155" s="328"/>
      <c r="BO155" s="328"/>
      <c r="BP155" s="328"/>
      <c r="BQ155" s="328"/>
      <c r="BR155" s="328"/>
    </row>
    <row r="156" spans="1:70" x14ac:dyDescent="0.25">
      <c r="A156" s="20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</row>
    <row r="157" spans="1:70" x14ac:dyDescent="0.25">
      <c r="A157" s="35" t="s">
        <v>350</v>
      </c>
      <c r="B157" s="328">
        <v>664.16759950756648</v>
      </c>
      <c r="C157" s="328">
        <f t="shared" ref="C157:C171" si="10">IF(B157*C$2&lt;(C$3/52.18),B157+(C$3/52.18),B157*(1+C$2))</f>
        <v>673.74981491576887</v>
      </c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  <c r="AA157" s="328"/>
      <c r="AB157" s="328"/>
      <c r="AC157" s="328"/>
      <c r="AD157" s="328"/>
      <c r="AE157" s="328"/>
      <c r="AF157" s="328"/>
      <c r="AG157" s="328"/>
      <c r="AH157" s="328"/>
      <c r="AI157" s="328"/>
      <c r="AJ157" s="328"/>
      <c r="AK157" s="328"/>
      <c r="AL157" s="328"/>
      <c r="AM157" s="328"/>
      <c r="AN157" s="328"/>
      <c r="AO157" s="328"/>
      <c r="AP157" s="328"/>
      <c r="AQ157" s="328"/>
      <c r="AR157" s="328"/>
      <c r="AS157" s="328"/>
      <c r="AT157" s="328"/>
      <c r="AU157" s="328"/>
      <c r="AV157" s="328"/>
      <c r="AW157" s="328"/>
      <c r="AX157" s="328"/>
      <c r="AY157" s="328"/>
      <c r="AZ157" s="328"/>
      <c r="BA157" s="328"/>
      <c r="BB157" s="328"/>
      <c r="BC157" s="328"/>
      <c r="BD157" s="328"/>
      <c r="BE157" s="328"/>
      <c r="BF157" s="328"/>
      <c r="BG157" s="328"/>
      <c r="BH157" s="328"/>
      <c r="BI157" s="328"/>
      <c r="BJ157" s="328"/>
      <c r="BK157" s="328"/>
      <c r="BL157" s="328"/>
      <c r="BM157" s="328"/>
      <c r="BN157" s="328"/>
      <c r="BO157" s="328"/>
      <c r="BP157" s="328"/>
      <c r="BQ157" s="328"/>
      <c r="BR157" s="328"/>
    </row>
    <row r="158" spans="1:70" x14ac:dyDescent="0.25">
      <c r="A158" s="20" t="s">
        <v>167</v>
      </c>
      <c r="B158" s="328">
        <v>678.18565865236656</v>
      </c>
      <c r="C158" s="328">
        <f t="shared" si="10"/>
        <v>687.76787406056894</v>
      </c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  <c r="AA158" s="328"/>
      <c r="AB158" s="328"/>
      <c r="AC158" s="328"/>
      <c r="AD158" s="328"/>
      <c r="AE158" s="328"/>
      <c r="AF158" s="328"/>
      <c r="AG158" s="328"/>
      <c r="AH158" s="328"/>
      <c r="AI158" s="328"/>
      <c r="AJ158" s="328"/>
      <c r="AK158" s="328"/>
      <c r="AL158" s="328"/>
      <c r="AM158" s="328"/>
      <c r="AN158" s="328"/>
      <c r="AO158" s="328"/>
      <c r="AP158" s="328"/>
      <c r="AQ158" s="328"/>
      <c r="AR158" s="328"/>
      <c r="AS158" s="328"/>
      <c r="AT158" s="328"/>
      <c r="AU158" s="328"/>
      <c r="AV158" s="328"/>
      <c r="AW158" s="328"/>
      <c r="AX158" s="328"/>
      <c r="AY158" s="328"/>
      <c r="AZ158" s="328"/>
      <c r="BA158" s="328"/>
      <c r="BB158" s="328"/>
      <c r="BC158" s="328"/>
      <c r="BD158" s="328"/>
      <c r="BE158" s="328"/>
      <c r="BF158" s="328"/>
      <c r="BG158" s="328"/>
      <c r="BH158" s="328"/>
      <c r="BI158" s="328"/>
      <c r="BJ158" s="328"/>
      <c r="BK158" s="328"/>
      <c r="BL158" s="328"/>
      <c r="BM158" s="328"/>
      <c r="BN158" s="328"/>
      <c r="BO158" s="328"/>
      <c r="BP158" s="328"/>
      <c r="BQ158" s="328"/>
      <c r="BR158" s="328"/>
    </row>
    <row r="159" spans="1:70" x14ac:dyDescent="0.25">
      <c r="A159" s="20" t="s">
        <v>79</v>
      </c>
      <c r="B159" s="328">
        <v>722.57617927756655</v>
      </c>
      <c r="C159" s="328">
        <f t="shared" si="10"/>
        <v>732.15839468576894</v>
      </c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  <c r="AA159" s="328"/>
      <c r="AB159" s="328"/>
      <c r="AC159" s="328"/>
      <c r="AD159" s="328"/>
      <c r="AE159" s="328"/>
      <c r="AF159" s="328"/>
      <c r="AG159" s="328"/>
      <c r="AH159" s="328"/>
      <c r="AI159" s="328"/>
      <c r="AJ159" s="328"/>
      <c r="AK159" s="328"/>
      <c r="AL159" s="328"/>
      <c r="AM159" s="328"/>
      <c r="AN159" s="328"/>
      <c r="AO159" s="328"/>
      <c r="AP159" s="328"/>
      <c r="AQ159" s="328"/>
      <c r="AR159" s="328"/>
      <c r="AS159" s="328"/>
      <c r="AT159" s="328"/>
      <c r="AU159" s="328"/>
      <c r="AV159" s="328"/>
      <c r="AW159" s="328"/>
      <c r="AX159" s="328"/>
      <c r="AY159" s="328"/>
      <c r="AZ159" s="328"/>
      <c r="BA159" s="328"/>
      <c r="BB159" s="328"/>
      <c r="BC159" s="328"/>
      <c r="BD159" s="328"/>
      <c r="BE159" s="328"/>
      <c r="BF159" s="328"/>
      <c r="BG159" s="328"/>
      <c r="BH159" s="328"/>
      <c r="BI159" s="328"/>
      <c r="BJ159" s="328"/>
      <c r="BK159" s="328"/>
      <c r="BL159" s="328"/>
      <c r="BM159" s="328"/>
      <c r="BN159" s="328"/>
      <c r="BO159" s="328"/>
      <c r="BP159" s="328"/>
      <c r="BQ159" s="328"/>
      <c r="BR159" s="328"/>
    </row>
    <row r="160" spans="1:70" x14ac:dyDescent="0.25">
      <c r="A160" s="20" t="s">
        <v>215</v>
      </c>
      <c r="B160" s="328">
        <v>726.12356274616661</v>
      </c>
      <c r="C160" s="328">
        <f t="shared" si="10"/>
        <v>735.705778154369</v>
      </c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  <c r="AA160" s="328"/>
      <c r="AB160" s="328"/>
      <c r="AC160" s="328"/>
      <c r="AD160" s="328"/>
      <c r="AE160" s="328"/>
      <c r="AF160" s="328"/>
      <c r="AG160" s="328"/>
      <c r="AH160" s="328"/>
      <c r="AI160" s="328"/>
      <c r="AJ160" s="328"/>
      <c r="AK160" s="328"/>
      <c r="AL160" s="328"/>
      <c r="AM160" s="328"/>
      <c r="AN160" s="328"/>
      <c r="AO160" s="328"/>
      <c r="AP160" s="328"/>
      <c r="AQ160" s="328"/>
      <c r="AR160" s="328"/>
      <c r="AS160" s="328"/>
      <c r="AT160" s="328"/>
      <c r="AU160" s="328"/>
      <c r="AV160" s="328"/>
      <c r="AW160" s="328"/>
      <c r="AX160" s="328"/>
      <c r="AY160" s="328"/>
      <c r="AZ160" s="328"/>
      <c r="BA160" s="328"/>
      <c r="BB160" s="328"/>
      <c r="BC160" s="328"/>
      <c r="BD160" s="328"/>
      <c r="BE160" s="328"/>
      <c r="BF160" s="328"/>
      <c r="BG160" s="328"/>
      <c r="BH160" s="328"/>
      <c r="BI160" s="328"/>
      <c r="BJ160" s="328"/>
      <c r="BK160" s="328"/>
      <c r="BL160" s="328"/>
      <c r="BM160" s="328"/>
      <c r="BN160" s="328"/>
      <c r="BO160" s="328"/>
      <c r="BP160" s="328"/>
      <c r="BQ160" s="328"/>
      <c r="BR160" s="328"/>
    </row>
    <row r="161" spans="1:70" x14ac:dyDescent="0.25">
      <c r="A161" s="20" t="s">
        <v>216</v>
      </c>
      <c r="B161" s="328">
        <v>729.47803714396662</v>
      </c>
      <c r="C161" s="328">
        <f t="shared" si="10"/>
        <v>739.060252552169</v>
      </c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  <c r="AA161" s="328"/>
      <c r="AB161" s="328"/>
      <c r="AC161" s="328"/>
      <c r="AD161" s="328"/>
      <c r="AE161" s="328"/>
      <c r="AF161" s="328"/>
      <c r="AG161" s="328"/>
      <c r="AH161" s="328"/>
      <c r="AI161" s="328"/>
      <c r="AJ161" s="328"/>
      <c r="AK161" s="328"/>
      <c r="AL161" s="328"/>
      <c r="AM161" s="328"/>
      <c r="AN161" s="328"/>
      <c r="AO161" s="328"/>
      <c r="AP161" s="328"/>
      <c r="AQ161" s="328"/>
      <c r="AR161" s="328"/>
      <c r="AS161" s="328"/>
      <c r="AT161" s="328"/>
      <c r="AU161" s="328"/>
      <c r="AV161" s="328"/>
      <c r="AW161" s="328"/>
      <c r="AX161" s="328"/>
      <c r="AY161" s="328"/>
      <c r="AZ161" s="328"/>
      <c r="BA161" s="328"/>
      <c r="BB161" s="328"/>
      <c r="BC161" s="328"/>
      <c r="BD161" s="328"/>
      <c r="BE161" s="328"/>
      <c r="BF161" s="328"/>
      <c r="BG161" s="328"/>
      <c r="BH161" s="328"/>
      <c r="BI161" s="328"/>
      <c r="BJ161" s="328"/>
      <c r="BK161" s="328"/>
      <c r="BL161" s="328"/>
      <c r="BM161" s="328"/>
      <c r="BN161" s="328"/>
      <c r="BO161" s="328"/>
      <c r="BP161" s="328"/>
      <c r="BQ161" s="328"/>
      <c r="BR161" s="328"/>
    </row>
    <row r="162" spans="1:70" x14ac:dyDescent="0.25">
      <c r="A162" s="20" t="s">
        <v>217</v>
      </c>
      <c r="B162" s="328">
        <v>729.47803714396662</v>
      </c>
      <c r="C162" s="328">
        <f t="shared" si="10"/>
        <v>739.060252552169</v>
      </c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  <c r="AA162" s="328"/>
      <c r="AB162" s="328"/>
      <c r="AC162" s="328"/>
      <c r="AD162" s="328"/>
      <c r="AE162" s="328"/>
      <c r="AF162" s="328"/>
      <c r="AG162" s="328"/>
      <c r="AH162" s="328"/>
      <c r="AI162" s="328"/>
      <c r="AJ162" s="328"/>
      <c r="AK162" s="328"/>
      <c r="AL162" s="328"/>
      <c r="AM162" s="328"/>
      <c r="AN162" s="328"/>
      <c r="AO162" s="328"/>
      <c r="AP162" s="328"/>
      <c r="AQ162" s="328"/>
      <c r="AR162" s="328"/>
      <c r="AS162" s="328"/>
      <c r="AT162" s="328"/>
      <c r="AU162" s="328"/>
      <c r="AV162" s="328"/>
      <c r="AW162" s="328"/>
      <c r="AX162" s="328"/>
      <c r="AY162" s="328"/>
      <c r="AZ162" s="328"/>
      <c r="BA162" s="328"/>
      <c r="BB162" s="328"/>
      <c r="BC162" s="328"/>
      <c r="BD162" s="328"/>
      <c r="BE162" s="328"/>
      <c r="BF162" s="328"/>
      <c r="BG162" s="328"/>
      <c r="BH162" s="328"/>
      <c r="BI162" s="328"/>
      <c r="BJ162" s="328"/>
      <c r="BK162" s="328"/>
      <c r="BL162" s="328"/>
      <c r="BM162" s="328"/>
      <c r="BN162" s="328"/>
      <c r="BO162" s="328"/>
      <c r="BP162" s="328"/>
      <c r="BQ162" s="328"/>
      <c r="BR162" s="328"/>
    </row>
    <row r="163" spans="1:70" x14ac:dyDescent="0.25">
      <c r="A163" s="20" t="s">
        <v>218</v>
      </c>
      <c r="B163" s="328">
        <v>729.74596640896664</v>
      </c>
      <c r="C163" s="328">
        <f t="shared" si="10"/>
        <v>739.32818181716902</v>
      </c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8"/>
      <c r="AH163" s="328"/>
      <c r="AI163" s="328"/>
      <c r="AJ163" s="328"/>
      <c r="AK163" s="328"/>
      <c r="AL163" s="328"/>
      <c r="AM163" s="328"/>
      <c r="AN163" s="328"/>
      <c r="AO163" s="328"/>
      <c r="AP163" s="328"/>
      <c r="AQ163" s="328"/>
      <c r="AR163" s="328"/>
      <c r="AS163" s="328"/>
      <c r="AT163" s="328"/>
      <c r="AU163" s="328"/>
      <c r="AV163" s="328"/>
      <c r="AW163" s="328"/>
      <c r="AX163" s="328"/>
      <c r="AY163" s="328"/>
      <c r="AZ163" s="328"/>
      <c r="BA163" s="328"/>
      <c r="BB163" s="328"/>
      <c r="BC163" s="328"/>
      <c r="BD163" s="328"/>
      <c r="BE163" s="328"/>
      <c r="BF163" s="328"/>
      <c r="BG163" s="328"/>
      <c r="BH163" s="328"/>
      <c r="BI163" s="328"/>
      <c r="BJ163" s="328"/>
      <c r="BK163" s="328"/>
      <c r="BL163" s="328"/>
      <c r="BM163" s="328"/>
      <c r="BN163" s="328"/>
      <c r="BO163" s="328"/>
      <c r="BP163" s="328"/>
      <c r="BQ163" s="328"/>
      <c r="BR163" s="328"/>
    </row>
    <row r="164" spans="1:70" x14ac:dyDescent="0.25">
      <c r="A164" s="20" t="s">
        <v>219</v>
      </c>
      <c r="B164" s="328">
        <v>731.66433994636668</v>
      </c>
      <c r="C164" s="328">
        <f t="shared" si="10"/>
        <v>741.24655535456907</v>
      </c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  <c r="AA164" s="328"/>
      <c r="AB164" s="328"/>
      <c r="AC164" s="328"/>
      <c r="AD164" s="328"/>
      <c r="AE164" s="328"/>
      <c r="AF164" s="328"/>
      <c r="AG164" s="328"/>
      <c r="AH164" s="328"/>
      <c r="AI164" s="328"/>
      <c r="AJ164" s="328"/>
      <c r="AK164" s="328"/>
      <c r="AL164" s="328"/>
      <c r="AM164" s="328"/>
      <c r="AN164" s="328"/>
      <c r="AO164" s="328"/>
      <c r="AP164" s="328"/>
      <c r="AQ164" s="328"/>
      <c r="AR164" s="328"/>
      <c r="AS164" s="328"/>
      <c r="AT164" s="328"/>
      <c r="AU164" s="328"/>
      <c r="AV164" s="328"/>
      <c r="AW164" s="328"/>
      <c r="AX164" s="328"/>
      <c r="AY164" s="328"/>
      <c r="AZ164" s="328"/>
      <c r="BA164" s="328"/>
      <c r="BB164" s="328"/>
      <c r="BC164" s="328"/>
      <c r="BD164" s="328"/>
      <c r="BE164" s="328"/>
      <c r="BF164" s="328"/>
      <c r="BG164" s="328"/>
      <c r="BH164" s="328"/>
      <c r="BI164" s="328"/>
      <c r="BJ164" s="328"/>
      <c r="BK164" s="328"/>
      <c r="BL164" s="328"/>
      <c r="BM164" s="328"/>
      <c r="BN164" s="328"/>
      <c r="BO164" s="328"/>
      <c r="BP164" s="328"/>
      <c r="BQ164" s="328"/>
      <c r="BR164" s="328"/>
    </row>
    <row r="165" spans="1:70" x14ac:dyDescent="0.25">
      <c r="A165" s="20" t="s">
        <v>220</v>
      </c>
      <c r="B165" s="328">
        <v>733.52912763076665</v>
      </c>
      <c r="C165" s="328">
        <f t="shared" si="10"/>
        <v>743.11134303896904</v>
      </c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328"/>
      <c r="AP165" s="328"/>
      <c r="AQ165" s="328"/>
      <c r="AR165" s="328"/>
      <c r="AS165" s="328"/>
      <c r="AT165" s="328"/>
      <c r="AU165" s="328"/>
      <c r="AV165" s="328"/>
      <c r="AW165" s="328"/>
      <c r="AX165" s="328"/>
      <c r="AY165" s="328"/>
      <c r="AZ165" s="328"/>
      <c r="BA165" s="328"/>
      <c r="BB165" s="328"/>
      <c r="BC165" s="328"/>
      <c r="BD165" s="328"/>
      <c r="BE165" s="328"/>
      <c r="BF165" s="328"/>
      <c r="BG165" s="328"/>
      <c r="BH165" s="328"/>
      <c r="BI165" s="328"/>
      <c r="BJ165" s="328"/>
      <c r="BK165" s="328"/>
      <c r="BL165" s="328"/>
      <c r="BM165" s="328"/>
      <c r="BN165" s="328"/>
      <c r="BO165" s="328"/>
      <c r="BP165" s="328"/>
      <c r="BQ165" s="328"/>
      <c r="BR165" s="328"/>
    </row>
    <row r="166" spans="1:70" x14ac:dyDescent="0.25">
      <c r="A166" s="20" t="s">
        <v>221</v>
      </c>
      <c r="B166" s="328">
        <v>735.54395570356667</v>
      </c>
      <c r="C166" s="328">
        <f t="shared" si="10"/>
        <v>745.12617111176905</v>
      </c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  <c r="AA166" s="328"/>
      <c r="AB166" s="328"/>
      <c r="AC166" s="328"/>
      <c r="AD166" s="328"/>
      <c r="AE166" s="328"/>
      <c r="AF166" s="328"/>
      <c r="AG166" s="328"/>
      <c r="AH166" s="328"/>
      <c r="AI166" s="328"/>
      <c r="AJ166" s="328"/>
      <c r="AK166" s="328"/>
      <c r="AL166" s="328"/>
      <c r="AM166" s="328"/>
      <c r="AN166" s="328"/>
      <c r="AO166" s="328"/>
      <c r="AP166" s="328"/>
      <c r="AQ166" s="328"/>
      <c r="AR166" s="328"/>
      <c r="AS166" s="328"/>
      <c r="AT166" s="328"/>
      <c r="AU166" s="328"/>
      <c r="AV166" s="328"/>
      <c r="AW166" s="328"/>
      <c r="AX166" s="328"/>
      <c r="AY166" s="328"/>
      <c r="AZ166" s="328"/>
      <c r="BA166" s="328"/>
      <c r="BB166" s="328"/>
      <c r="BC166" s="328"/>
      <c r="BD166" s="328"/>
      <c r="BE166" s="328"/>
      <c r="BF166" s="328"/>
      <c r="BG166" s="328"/>
      <c r="BH166" s="328"/>
      <c r="BI166" s="328"/>
      <c r="BJ166" s="328"/>
      <c r="BK166" s="328"/>
      <c r="BL166" s="328"/>
      <c r="BM166" s="328"/>
      <c r="BN166" s="328"/>
      <c r="BO166" s="328"/>
      <c r="BP166" s="328"/>
      <c r="BQ166" s="328"/>
      <c r="BR166" s="328"/>
    </row>
    <row r="167" spans="1:70" x14ac:dyDescent="0.25">
      <c r="A167" s="20" t="s">
        <v>222</v>
      </c>
      <c r="B167" s="328">
        <v>737.47304641156666</v>
      </c>
      <c r="C167" s="328">
        <f t="shared" si="10"/>
        <v>747.05526181976904</v>
      </c>
      <c r="D167" s="328"/>
      <c r="E167" s="328"/>
      <c r="F167" s="328"/>
      <c r="G167" s="328"/>
      <c r="H167" s="328"/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  <c r="AA167" s="328"/>
      <c r="AB167" s="328"/>
      <c r="AC167" s="328"/>
      <c r="AD167" s="328"/>
      <c r="AE167" s="328"/>
      <c r="AF167" s="328"/>
      <c r="AG167" s="328"/>
      <c r="AH167" s="328"/>
      <c r="AI167" s="328"/>
      <c r="AJ167" s="328"/>
      <c r="AK167" s="328"/>
      <c r="AL167" s="328"/>
      <c r="AM167" s="328"/>
      <c r="AN167" s="328"/>
      <c r="AO167" s="328"/>
      <c r="AP167" s="328"/>
      <c r="AQ167" s="328"/>
      <c r="AR167" s="328"/>
      <c r="AS167" s="328"/>
      <c r="AT167" s="328"/>
      <c r="AU167" s="328"/>
      <c r="AV167" s="328"/>
      <c r="AW167" s="328"/>
      <c r="AX167" s="328"/>
      <c r="AY167" s="328"/>
      <c r="AZ167" s="328"/>
      <c r="BA167" s="328"/>
      <c r="BB167" s="328"/>
      <c r="BC167" s="328"/>
      <c r="BD167" s="328"/>
      <c r="BE167" s="328"/>
      <c r="BF167" s="328"/>
      <c r="BG167" s="328"/>
      <c r="BH167" s="328"/>
      <c r="BI167" s="328"/>
      <c r="BJ167" s="328"/>
      <c r="BK167" s="328"/>
      <c r="BL167" s="328"/>
      <c r="BM167" s="328"/>
      <c r="BN167" s="328"/>
      <c r="BO167" s="328"/>
      <c r="BP167" s="328"/>
      <c r="BQ167" s="328"/>
      <c r="BR167" s="328"/>
    </row>
    <row r="168" spans="1:70" x14ac:dyDescent="0.25">
      <c r="A168" s="20" t="s">
        <v>223</v>
      </c>
      <c r="B168" s="328">
        <v>739.4771573137665</v>
      </c>
      <c r="C168" s="328">
        <f t="shared" si="10"/>
        <v>749.05937272196888</v>
      </c>
      <c r="D168" s="328"/>
      <c r="E168" s="328"/>
      <c r="F168" s="328"/>
      <c r="G168" s="328"/>
      <c r="H168" s="328"/>
      <c r="I168" s="328"/>
      <c r="J168" s="328"/>
      <c r="K168" s="328"/>
      <c r="L168" s="328"/>
      <c r="M168" s="328"/>
      <c r="N168" s="328"/>
      <c r="O168" s="328"/>
      <c r="P168" s="328"/>
      <c r="Q168" s="328"/>
      <c r="R168" s="328"/>
      <c r="S168" s="328"/>
      <c r="T168" s="328"/>
      <c r="U168" s="328"/>
      <c r="V168" s="328"/>
      <c r="W168" s="328"/>
      <c r="X168" s="328"/>
      <c r="Y168" s="328"/>
      <c r="Z168" s="328"/>
      <c r="AA168" s="328"/>
      <c r="AB168" s="328"/>
      <c r="AC168" s="328"/>
      <c r="AD168" s="328"/>
      <c r="AE168" s="328"/>
      <c r="AF168" s="328"/>
      <c r="AG168" s="328"/>
      <c r="AH168" s="328"/>
      <c r="AI168" s="328"/>
      <c r="AJ168" s="328"/>
      <c r="AK168" s="328"/>
      <c r="AL168" s="328"/>
      <c r="AM168" s="328"/>
      <c r="AN168" s="328"/>
      <c r="AO168" s="328"/>
      <c r="AP168" s="328"/>
      <c r="AQ168" s="328"/>
      <c r="AR168" s="328"/>
      <c r="AS168" s="328"/>
      <c r="AT168" s="328"/>
      <c r="AU168" s="328"/>
      <c r="AV168" s="328"/>
      <c r="AW168" s="328"/>
      <c r="AX168" s="328"/>
      <c r="AY168" s="328"/>
      <c r="AZ168" s="328"/>
      <c r="BA168" s="328"/>
      <c r="BB168" s="328"/>
      <c r="BC168" s="328"/>
      <c r="BD168" s="328"/>
      <c r="BE168" s="328"/>
      <c r="BF168" s="328"/>
      <c r="BG168" s="328"/>
      <c r="BH168" s="328"/>
      <c r="BI168" s="328"/>
      <c r="BJ168" s="328"/>
      <c r="BK168" s="328"/>
      <c r="BL168" s="328"/>
      <c r="BM168" s="328"/>
      <c r="BN168" s="328"/>
      <c r="BO168" s="328"/>
      <c r="BP168" s="328"/>
      <c r="BQ168" s="328"/>
      <c r="BR168" s="328"/>
    </row>
    <row r="169" spans="1:70" x14ac:dyDescent="0.25">
      <c r="A169" s="20" t="s">
        <v>224</v>
      </c>
      <c r="B169" s="328">
        <v>741.59915709256666</v>
      </c>
      <c r="C169" s="328">
        <f t="shared" si="10"/>
        <v>751.18137250076904</v>
      </c>
      <c r="D169" s="328"/>
      <c r="E169" s="328"/>
      <c r="F169" s="328"/>
      <c r="G169" s="328"/>
      <c r="H169" s="328"/>
      <c r="I169" s="328"/>
      <c r="J169" s="328"/>
      <c r="K169" s="328"/>
      <c r="L169" s="328"/>
      <c r="M169" s="328"/>
      <c r="N169" s="328"/>
      <c r="O169" s="328"/>
      <c r="P169" s="328"/>
      <c r="Q169" s="328"/>
      <c r="R169" s="328"/>
      <c r="S169" s="328"/>
      <c r="T169" s="328"/>
      <c r="U169" s="328"/>
      <c r="V169" s="328"/>
      <c r="W169" s="328"/>
      <c r="X169" s="328"/>
      <c r="Y169" s="328"/>
      <c r="Z169" s="328"/>
      <c r="AA169" s="328"/>
      <c r="AB169" s="328"/>
      <c r="AC169" s="328"/>
      <c r="AD169" s="328"/>
      <c r="AE169" s="328"/>
      <c r="AF169" s="328"/>
      <c r="AG169" s="328"/>
      <c r="AH169" s="328"/>
      <c r="AI169" s="328"/>
      <c r="AJ169" s="328"/>
      <c r="AK169" s="328"/>
      <c r="AL169" s="328"/>
      <c r="AM169" s="328"/>
      <c r="AN169" s="328"/>
      <c r="AO169" s="328"/>
      <c r="AP169" s="328"/>
      <c r="AQ169" s="328"/>
      <c r="AR169" s="328"/>
      <c r="AS169" s="328"/>
      <c r="AT169" s="328"/>
      <c r="AU169" s="328"/>
      <c r="AV169" s="328"/>
      <c r="AW169" s="328"/>
      <c r="AX169" s="328"/>
      <c r="AY169" s="328"/>
      <c r="AZ169" s="328"/>
      <c r="BA169" s="328"/>
      <c r="BB169" s="328"/>
      <c r="BC169" s="328"/>
      <c r="BD169" s="328"/>
      <c r="BE169" s="328"/>
      <c r="BF169" s="328"/>
      <c r="BG169" s="328"/>
      <c r="BH169" s="328"/>
      <c r="BI169" s="328"/>
      <c r="BJ169" s="328"/>
      <c r="BK169" s="328"/>
      <c r="BL169" s="328"/>
      <c r="BM169" s="328"/>
      <c r="BN169" s="328"/>
      <c r="BO169" s="328"/>
      <c r="BP169" s="328"/>
      <c r="BQ169" s="328"/>
      <c r="BR169" s="328"/>
    </row>
    <row r="170" spans="1:70" x14ac:dyDescent="0.25">
      <c r="A170" s="20" t="s">
        <v>225</v>
      </c>
      <c r="B170" s="328">
        <v>743.72115687136659</v>
      </c>
      <c r="C170" s="328">
        <f t="shared" si="10"/>
        <v>753.30337227956898</v>
      </c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  <c r="AA170" s="328"/>
      <c r="AB170" s="328"/>
      <c r="AC170" s="328"/>
      <c r="AD170" s="328"/>
      <c r="AE170" s="328"/>
      <c r="AF170" s="328"/>
      <c r="AG170" s="328"/>
      <c r="AH170" s="328"/>
      <c r="AI170" s="328"/>
      <c r="AJ170" s="328"/>
      <c r="AK170" s="328"/>
      <c r="AL170" s="328"/>
      <c r="AM170" s="328"/>
      <c r="AN170" s="328"/>
      <c r="AO170" s="328"/>
      <c r="AP170" s="328"/>
      <c r="AQ170" s="328"/>
      <c r="AR170" s="328"/>
      <c r="AS170" s="328"/>
      <c r="AT170" s="328"/>
      <c r="AU170" s="328"/>
      <c r="AV170" s="328"/>
      <c r="AW170" s="328"/>
      <c r="AX170" s="328"/>
      <c r="AY170" s="328"/>
      <c r="AZ170" s="328"/>
      <c r="BA170" s="328"/>
      <c r="BB170" s="328"/>
      <c r="BC170" s="328"/>
      <c r="BD170" s="328"/>
      <c r="BE170" s="328"/>
      <c r="BF170" s="328"/>
      <c r="BG170" s="328"/>
      <c r="BH170" s="328"/>
      <c r="BI170" s="328"/>
      <c r="BJ170" s="328"/>
      <c r="BK170" s="328"/>
      <c r="BL170" s="328"/>
      <c r="BM170" s="328"/>
      <c r="BN170" s="328"/>
      <c r="BO170" s="328"/>
      <c r="BP170" s="328"/>
      <c r="BQ170" s="328"/>
      <c r="BR170" s="328"/>
    </row>
    <row r="171" spans="1:70" x14ac:dyDescent="0.25">
      <c r="A171" s="1"/>
      <c r="B171" s="185">
        <v>745.7145506029666</v>
      </c>
      <c r="C171" s="185">
        <f t="shared" si="10"/>
        <v>755.29676601116898</v>
      </c>
      <c r="D171" s="185"/>
      <c r="E171" s="185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5"/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  <c r="AY171" s="185"/>
      <c r="AZ171" s="185"/>
      <c r="BA171" s="185"/>
      <c r="BB171" s="185"/>
      <c r="BC171" s="185"/>
      <c r="BD171" s="185"/>
      <c r="BE171" s="185"/>
      <c r="BF171" s="185"/>
      <c r="BG171" s="185"/>
      <c r="BH171" s="185"/>
      <c r="BI171" s="185"/>
      <c r="BJ171" s="185"/>
      <c r="BK171" s="185"/>
      <c r="BL171" s="185"/>
      <c r="BM171" s="185"/>
      <c r="BN171" s="185"/>
      <c r="BO171" s="185"/>
      <c r="BP171" s="185"/>
      <c r="BQ171" s="185"/>
      <c r="BR171" s="185"/>
    </row>
    <row r="172" spans="1:70" x14ac:dyDescent="0.25">
      <c r="A172" s="59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</row>
    <row r="173" spans="1:70" s="13" customFormat="1" x14ac:dyDescent="0.25">
      <c r="A173" s="35" t="s">
        <v>235</v>
      </c>
      <c r="B173" s="83">
        <v>49706.93900898</v>
      </c>
      <c r="C173" s="83">
        <f t="shared" ref="C173:C179" si="11">IF(B173*C$2&lt;(C$3),B173+(C$3),B173*(1+C$2))</f>
        <v>50206.93900898</v>
      </c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</row>
    <row r="174" spans="1:70" x14ac:dyDescent="0.25">
      <c r="A174" s="20"/>
      <c r="B174" s="81">
        <v>51194.482288259998</v>
      </c>
      <c r="C174" s="81">
        <f t="shared" si="11"/>
        <v>51706.427111142599</v>
      </c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</row>
    <row r="175" spans="1:70" x14ac:dyDescent="0.25">
      <c r="A175" s="20"/>
      <c r="B175" s="81">
        <v>52709.976944326794</v>
      </c>
      <c r="C175" s="81">
        <f t="shared" si="11"/>
        <v>53237.07671377006</v>
      </c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</row>
    <row r="176" spans="1:70" x14ac:dyDescent="0.25">
      <c r="A176" s="20"/>
      <c r="B176" s="81">
        <v>54257.530587484209</v>
      </c>
      <c r="C176" s="81">
        <f t="shared" si="11"/>
        <v>54800.105893359054</v>
      </c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</row>
    <row r="177" spans="1:70" x14ac:dyDescent="0.25">
      <c r="A177" s="20"/>
      <c r="B177" s="81">
        <v>55816.797067575069</v>
      </c>
      <c r="C177" s="81">
        <f t="shared" si="11"/>
        <v>56374.965038250819</v>
      </c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</row>
    <row r="178" spans="1:70" x14ac:dyDescent="0.25">
      <c r="A178" s="20" t="s">
        <v>14</v>
      </c>
      <c r="B178" s="81">
        <v>57632.196658228408</v>
      </c>
      <c r="C178" s="81">
        <f t="shared" si="11"/>
        <v>58208.518624810691</v>
      </c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</row>
    <row r="179" spans="1:70" x14ac:dyDescent="0.25">
      <c r="A179" s="59" t="s">
        <v>15</v>
      </c>
      <c r="B179" s="84">
        <v>59455.459984732333</v>
      </c>
      <c r="C179" s="84">
        <f t="shared" si="11"/>
        <v>60050.014584579658</v>
      </c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</row>
    <row r="180" spans="1:70" x14ac:dyDescent="0.25">
      <c r="A180" s="59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</row>
    <row r="181" spans="1:70" s="13" customFormat="1" x14ac:dyDescent="0.25">
      <c r="A181" s="35" t="s">
        <v>236</v>
      </c>
      <c r="B181" s="83">
        <v>57674.88550998881</v>
      </c>
      <c r="C181" s="83">
        <f t="shared" ref="C181:C191" si="12">IF(B181*C$2&lt;(C$3),B181+(C$3),B181*(1+C$2))</f>
        <v>58251.634365088699</v>
      </c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</row>
    <row r="182" spans="1:70" x14ac:dyDescent="0.25">
      <c r="A182" s="20"/>
      <c r="B182" s="81">
        <v>59084.741008918216</v>
      </c>
      <c r="C182" s="81">
        <f t="shared" si="12"/>
        <v>59675.588419007399</v>
      </c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</row>
    <row r="183" spans="1:70" x14ac:dyDescent="0.25">
      <c r="A183" s="20"/>
      <c r="B183" s="81">
        <v>60732.755365037301</v>
      </c>
      <c r="C183" s="81">
        <f t="shared" si="12"/>
        <v>61340.082918687673</v>
      </c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</row>
    <row r="184" spans="1:70" x14ac:dyDescent="0.25">
      <c r="A184" s="20"/>
      <c r="B184" s="81">
        <v>62386.386675335394</v>
      </c>
      <c r="C184" s="81">
        <f t="shared" si="12"/>
        <v>63010.250542088746</v>
      </c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</row>
    <row r="185" spans="1:70" x14ac:dyDescent="0.25">
      <c r="A185" s="20"/>
      <c r="B185" s="81">
        <v>64042.264767305067</v>
      </c>
      <c r="C185" s="81">
        <f t="shared" si="12"/>
        <v>64682.687414978122</v>
      </c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</row>
    <row r="186" spans="1:70" x14ac:dyDescent="0.25">
      <c r="A186" s="20"/>
      <c r="B186" s="81">
        <v>65521.770498054102</v>
      </c>
      <c r="C186" s="81">
        <f t="shared" si="12"/>
        <v>66176.988203034649</v>
      </c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</row>
    <row r="187" spans="1:70" x14ac:dyDescent="0.25">
      <c r="A187" s="20"/>
      <c r="B187" s="81">
        <v>67028.237608862328</v>
      </c>
      <c r="C187" s="81">
        <f t="shared" si="12"/>
        <v>67698.519984950952</v>
      </c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</row>
    <row r="188" spans="1:70" x14ac:dyDescent="0.25">
      <c r="A188" s="20"/>
      <c r="B188" s="81">
        <v>68494.262649581768</v>
      </c>
      <c r="C188" s="81">
        <f t="shared" si="12"/>
        <v>69179.205276077584</v>
      </c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</row>
    <row r="189" spans="1:70" x14ac:dyDescent="0.25">
      <c r="A189" s="20"/>
      <c r="B189" s="81">
        <v>69953.547345286395</v>
      </c>
      <c r="C189" s="81">
        <f t="shared" si="12"/>
        <v>70653.082818739262</v>
      </c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</row>
    <row r="190" spans="1:70" x14ac:dyDescent="0.25">
      <c r="A190" s="20" t="s">
        <v>14</v>
      </c>
      <c r="B190" s="81">
        <v>72460.955690792704</v>
      </c>
      <c r="C190" s="81">
        <f t="shared" si="12"/>
        <v>73185.565247700637</v>
      </c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</row>
    <row r="191" spans="1:70" x14ac:dyDescent="0.25">
      <c r="A191" s="20" t="s">
        <v>15</v>
      </c>
      <c r="B191" s="81">
        <v>74978.474553821259</v>
      </c>
      <c r="C191" s="81">
        <f t="shared" si="12"/>
        <v>75728.259299359474</v>
      </c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</row>
    <row r="192" spans="1:70" s="209" customFormat="1" ht="16.5" thickBot="1" x14ac:dyDescent="0.3">
      <c r="A192" s="348"/>
    </row>
    <row r="193" ht="16.5" thickTop="1" x14ac:dyDescent="0.25"/>
    <row r="209" spans="1:1" ht="16.5" thickBot="1" x14ac:dyDescent="0.3">
      <c r="A209" s="175" t="s">
        <v>257</v>
      </c>
    </row>
    <row r="210" spans="1:1" ht="16.5" thickTop="1" x14ac:dyDescent="0.25"/>
  </sheetData>
  <hyperlinks>
    <hyperlink ref="A209" location="'Table of Contents'!A1" display="Link to Table of Contents " xr:uid="{00000000-0004-0000-1B00-000000000000}"/>
  </hyperlinks>
  <pageMargins left="0.7" right="0.7" top="0.75" bottom="0.75" header="0.3" footer="0.3"/>
  <pageSetup paperSize="9" scale="1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DDAD"/>
    <pageSetUpPr fitToPage="1"/>
  </sheetPr>
  <dimension ref="A1:F28"/>
  <sheetViews>
    <sheetView zoomScaleNormal="100" workbookViewId="0">
      <pane ySplit="1" topLeftCell="A2" activePane="bottomLeft" state="frozen"/>
      <selection pane="bottomLeft" activeCell="D6" sqref="D6:F14"/>
    </sheetView>
  </sheetViews>
  <sheetFormatPr defaultColWidth="8.88671875" defaultRowHeight="15.75" x14ac:dyDescent="0.25"/>
  <cols>
    <col min="1" max="1" width="38.88671875" style="39" customWidth="1"/>
    <col min="2" max="3" width="9.77734375" style="11" bestFit="1" customWidth="1"/>
    <col min="4" max="16384" width="8.88671875" style="27"/>
  </cols>
  <sheetData>
    <row r="1" spans="1:6" s="108" customFormat="1" ht="16.5" thickBot="1" x14ac:dyDescent="0.3">
      <c r="A1" s="194" t="s">
        <v>48</v>
      </c>
      <c r="B1" s="105">
        <v>45444</v>
      </c>
      <c r="C1" s="105">
        <v>45566</v>
      </c>
    </row>
    <row r="2" spans="1:6" s="169" customFormat="1" x14ac:dyDescent="0.2">
      <c r="A2" s="172" t="s">
        <v>303</v>
      </c>
      <c r="B2" s="170">
        <v>0.01</v>
      </c>
      <c r="C2" s="170">
        <v>0.01</v>
      </c>
    </row>
    <row r="3" spans="1:6" s="174" customFormat="1" ht="16.5" thickBot="1" x14ac:dyDescent="0.25">
      <c r="A3" s="173" t="s">
        <v>302</v>
      </c>
      <c r="C3" s="174">
        <v>500</v>
      </c>
    </row>
    <row r="4" spans="1:6" s="179" customFormat="1" x14ac:dyDescent="0.25">
      <c r="A4" s="177" t="s">
        <v>47</v>
      </c>
      <c r="B4" s="178"/>
      <c r="C4" s="178"/>
    </row>
    <row r="5" spans="1:6" s="94" customFormat="1" x14ac:dyDescent="0.25">
      <c r="A5" s="370" t="s">
        <v>27</v>
      </c>
      <c r="B5" s="168"/>
      <c r="C5" s="168"/>
    </row>
    <row r="6" spans="1:6" s="6" customFormat="1" x14ac:dyDescent="0.25">
      <c r="A6" s="176" t="s">
        <v>40</v>
      </c>
      <c r="B6" s="167">
        <v>659.88948406576753</v>
      </c>
      <c r="C6" s="167">
        <f t="shared" ref="C6:C8" si="0">IF(B6*C$2&lt;(C$3/52.18),B6+(C$3/52.18),B6*(1+C$2))</f>
        <v>669.47169947396992</v>
      </c>
      <c r="D6" s="161"/>
      <c r="E6" s="161"/>
      <c r="F6" s="161"/>
    </row>
    <row r="7" spans="1:6" x14ac:dyDescent="0.25">
      <c r="B7" s="167">
        <v>666.49780429162206</v>
      </c>
      <c r="C7" s="167">
        <f t="shared" si="0"/>
        <v>676.08001969982445</v>
      </c>
      <c r="D7" s="161"/>
      <c r="E7" s="161"/>
      <c r="F7" s="161"/>
    </row>
    <row r="8" spans="1:6" x14ac:dyDescent="0.25">
      <c r="B8" s="167">
        <v>673.00666819300693</v>
      </c>
      <c r="C8" s="167">
        <f t="shared" si="0"/>
        <v>682.58888360120932</v>
      </c>
      <c r="D8" s="161"/>
      <c r="E8" s="161"/>
      <c r="F8" s="161"/>
    </row>
    <row r="9" spans="1:6" s="6" customFormat="1" x14ac:dyDescent="0.25">
      <c r="A9" s="114"/>
      <c r="B9" s="167"/>
      <c r="C9" s="167"/>
      <c r="D9" s="161"/>
      <c r="E9" s="161"/>
      <c r="F9" s="161"/>
    </row>
    <row r="10" spans="1:6" x14ac:dyDescent="0.25">
      <c r="A10" s="176" t="s">
        <v>306</v>
      </c>
      <c r="B10" s="167">
        <v>609.51688561921742</v>
      </c>
      <c r="C10" s="167">
        <f t="shared" ref="C10:C14" si="1">IF(B10*C$2&lt;(C$3/52.18),B10+(C$3/52.18),B10*(1+C$2))</f>
        <v>619.09910102741981</v>
      </c>
      <c r="D10" s="161"/>
      <c r="E10" s="161"/>
      <c r="F10" s="161"/>
    </row>
    <row r="11" spans="1:6" x14ac:dyDescent="0.25">
      <c r="B11" s="167">
        <v>618.52997249955865</v>
      </c>
      <c r="C11" s="167">
        <f t="shared" si="1"/>
        <v>628.11218790776104</v>
      </c>
      <c r="D11" s="161"/>
      <c r="E11" s="161"/>
      <c r="F11" s="161"/>
    </row>
    <row r="12" spans="1:6" x14ac:dyDescent="0.25">
      <c r="B12" s="167">
        <v>659.88948406576753</v>
      </c>
      <c r="C12" s="167">
        <f t="shared" si="1"/>
        <v>669.47169947396992</v>
      </c>
      <c r="D12" s="161"/>
      <c r="E12" s="161"/>
      <c r="F12" s="161"/>
    </row>
    <row r="13" spans="1:6" x14ac:dyDescent="0.25">
      <c r="B13" s="167">
        <v>666.49780429162206</v>
      </c>
      <c r="C13" s="167">
        <f t="shared" si="1"/>
        <v>676.08001969982445</v>
      </c>
      <c r="D13" s="161"/>
      <c r="E13" s="161"/>
      <c r="F13" s="161"/>
    </row>
    <row r="14" spans="1:6" x14ac:dyDescent="0.25">
      <c r="B14" s="167">
        <v>673.00666819300693</v>
      </c>
      <c r="C14" s="167">
        <f t="shared" si="1"/>
        <v>682.58888360120932</v>
      </c>
      <c r="D14" s="161"/>
      <c r="E14" s="161"/>
      <c r="F14" s="161"/>
    </row>
    <row r="15" spans="1:6" s="181" customFormat="1" ht="16.5" thickBot="1" x14ac:dyDescent="0.3">
      <c r="A15" s="180"/>
      <c r="B15" s="171"/>
      <c r="C15" s="171"/>
    </row>
    <row r="16" spans="1:6" ht="16.5" thickTop="1" x14ac:dyDescent="0.25">
      <c r="B16" s="167"/>
      <c r="C16" s="167"/>
    </row>
    <row r="17" spans="1:3" x14ac:dyDescent="0.25">
      <c r="B17" s="167"/>
      <c r="C17" s="167"/>
    </row>
    <row r="18" spans="1:3" x14ac:dyDescent="0.25">
      <c r="B18" s="167"/>
      <c r="C18" s="167"/>
    </row>
    <row r="19" spans="1:3" x14ac:dyDescent="0.25">
      <c r="B19" s="167"/>
      <c r="C19" s="167"/>
    </row>
    <row r="20" spans="1:3" x14ac:dyDescent="0.25">
      <c r="B20" s="167"/>
      <c r="C20" s="167"/>
    </row>
    <row r="21" spans="1:3" x14ac:dyDescent="0.25">
      <c r="B21" s="167"/>
      <c r="C21" s="167"/>
    </row>
    <row r="22" spans="1:3" x14ac:dyDescent="0.25">
      <c r="B22" s="167"/>
      <c r="C22" s="167"/>
    </row>
    <row r="23" spans="1:3" x14ac:dyDescent="0.25">
      <c r="B23" s="167"/>
      <c r="C23" s="167"/>
    </row>
    <row r="24" spans="1:3" x14ac:dyDescent="0.25">
      <c r="B24" s="167"/>
      <c r="C24" s="167"/>
    </row>
    <row r="25" spans="1:3" x14ac:dyDescent="0.25">
      <c r="B25" s="167"/>
      <c r="C25" s="167"/>
    </row>
    <row r="27" spans="1:3" s="11" customFormat="1" ht="30.75" customHeight="1" thickBot="1" x14ac:dyDescent="0.25">
      <c r="A27" s="175" t="s">
        <v>257</v>
      </c>
    </row>
    <row r="28" spans="1:3" ht="16.5" thickTop="1" x14ac:dyDescent="0.25"/>
  </sheetData>
  <phoneticPr fontId="3" type="noConversion"/>
  <hyperlinks>
    <hyperlink ref="A27" location="'Table of Contents'!A1" display="Link to Table of Contents 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AX144"/>
  <sheetViews>
    <sheetView zoomScaleNormal="100" workbookViewId="0">
      <pane ySplit="1" topLeftCell="A2" activePane="bottomLeft" state="frozen"/>
      <selection pane="bottomLeft" activeCell="D5" sqref="D5"/>
    </sheetView>
  </sheetViews>
  <sheetFormatPr defaultColWidth="54" defaultRowHeight="15.75" x14ac:dyDescent="0.2"/>
  <cols>
    <col min="1" max="1" width="30.88671875" style="11" customWidth="1"/>
    <col min="2" max="50" width="10" style="11" customWidth="1"/>
    <col min="51" max="16384" width="54" style="11"/>
  </cols>
  <sheetData>
    <row r="1" spans="1:50" s="42" customFormat="1" ht="32.25" thickBot="1" x14ac:dyDescent="0.25">
      <c r="A1" s="195" t="s">
        <v>0</v>
      </c>
      <c r="B1" s="42">
        <v>45444</v>
      </c>
      <c r="C1" s="42">
        <v>45566</v>
      </c>
    </row>
    <row r="2" spans="1:50" s="169" customFormat="1" x14ac:dyDescent="0.2">
      <c r="A2" s="172" t="s">
        <v>303</v>
      </c>
      <c r="B2" s="170">
        <v>0.01</v>
      </c>
      <c r="C2" s="170">
        <v>0.01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</row>
    <row r="3" spans="1:50" s="174" customFormat="1" ht="16.5" thickBot="1" x14ac:dyDescent="0.25">
      <c r="A3" s="173" t="s">
        <v>302</v>
      </c>
      <c r="C3" s="174">
        <v>500</v>
      </c>
    </row>
    <row r="4" spans="1:50" x14ac:dyDescent="0.2">
      <c r="A4" s="22" t="s">
        <v>1</v>
      </c>
    </row>
    <row r="5" spans="1:50" s="129" customFormat="1" x14ac:dyDescent="0.2">
      <c r="A5" s="145" t="s">
        <v>2</v>
      </c>
      <c r="B5" s="128">
        <v>46084.812273641655</v>
      </c>
      <c r="C5" s="128">
        <f>IF(B5*C$2&lt;(C$3),B5+(C$3),B5*(1+C$2))</f>
        <v>46584.812273641655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</row>
    <row r="6" spans="1:50" x14ac:dyDescent="0.2">
      <c r="A6" s="157"/>
      <c r="B6" s="12">
        <v>47945.647631822314</v>
      </c>
      <c r="C6" s="12">
        <f t="shared" ref="C6:C46" si="0">IF(B6*C$2&lt;(C$3),B6+(C$3),B6*(1+C$2))</f>
        <v>48445.647631822314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x14ac:dyDescent="0.2">
      <c r="B7" s="12">
        <v>49814.879314236154</v>
      </c>
      <c r="C7" s="12">
        <f t="shared" si="0"/>
        <v>50314.879314236154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x14ac:dyDescent="0.2">
      <c r="B8" s="12">
        <v>51673.383161973019</v>
      </c>
      <c r="C8" s="12">
        <f t="shared" si="0"/>
        <v>52190.116993592746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x14ac:dyDescent="0.2">
      <c r="B9" s="12">
        <v>53618.619527133596</v>
      </c>
      <c r="C9" s="12">
        <f t="shared" si="0"/>
        <v>54154.805722404933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x14ac:dyDescent="0.2">
      <c r="B10" s="12">
        <v>55558.927383382463</v>
      </c>
      <c r="C10" s="12">
        <f t="shared" si="0"/>
        <v>56114.516657216285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x14ac:dyDescent="0.2">
      <c r="B11" s="12">
        <v>57517.267019975465</v>
      </c>
      <c r="C11" s="12">
        <f t="shared" si="0"/>
        <v>58092.439690175219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x14ac:dyDescent="0.2">
      <c r="B12" s="12">
        <v>59499.552366253847</v>
      </c>
      <c r="C12" s="12">
        <f t="shared" si="0"/>
        <v>60094.547889916386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x14ac:dyDescent="0.2">
      <c r="B13" s="12">
        <v>62018.521469400228</v>
      </c>
      <c r="C13" s="12">
        <f t="shared" si="0"/>
        <v>62638.706684094228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x14ac:dyDescent="0.2">
      <c r="B14" s="12">
        <v>64041.91923597698</v>
      </c>
      <c r="C14" s="12">
        <f t="shared" si="0"/>
        <v>64682.338428336749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x14ac:dyDescent="0.2">
      <c r="B15" s="12">
        <v>66068.650442037411</v>
      </c>
      <c r="C15" s="12">
        <f t="shared" si="0"/>
        <v>66729.336946457785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x14ac:dyDescent="0.2">
      <c r="B16" s="12">
        <v>68722.0682710244</v>
      </c>
      <c r="C16" s="12">
        <f t="shared" si="0"/>
        <v>69409.288953734649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x14ac:dyDescent="0.2">
      <c r="B17" s="12">
        <v>71376.59724650596</v>
      </c>
      <c r="C17" s="12">
        <f t="shared" si="0"/>
        <v>72090.363218971019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x14ac:dyDescent="0.2">
      <c r="B18" s="12">
        <v>73464.441509766664</v>
      </c>
      <c r="C18" s="12">
        <f t="shared" si="0"/>
        <v>74199.085924864325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x14ac:dyDescent="0.2">
      <c r="B19" s="12">
        <v>78143.479398319512</v>
      </c>
      <c r="C19" s="12">
        <f t="shared" si="0"/>
        <v>78924.914192302705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x14ac:dyDescent="0.2">
      <c r="B20" s="12">
        <v>79086.001904575547</v>
      </c>
      <c r="C20" s="12">
        <f t="shared" si="0"/>
        <v>79876.861923621298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129" customFormat="1" x14ac:dyDescent="0.2">
      <c r="A22" s="145" t="s">
        <v>3</v>
      </c>
      <c r="B22" s="128">
        <v>58403.961922626891</v>
      </c>
      <c r="C22" s="128">
        <f t="shared" si="0"/>
        <v>58988.001541853162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</row>
    <row r="23" spans="1:50" x14ac:dyDescent="0.2">
      <c r="A23" s="157"/>
      <c r="B23" s="12">
        <v>61181.828159003562</v>
      </c>
      <c r="C23" s="12">
        <f t="shared" si="0"/>
        <v>61793.646440593599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x14ac:dyDescent="0.2">
      <c r="B24" s="12">
        <v>63454.122740359693</v>
      </c>
      <c r="C24" s="12">
        <f t="shared" si="0"/>
        <v>64088.663967763292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x14ac:dyDescent="0.2">
      <c r="B25" s="12">
        <v>65757.529423563232</v>
      </c>
      <c r="C25" s="12">
        <f t="shared" si="0"/>
        <v>66415.104717798866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x14ac:dyDescent="0.2">
      <c r="B26" s="12">
        <v>68643.176869911316</v>
      </c>
      <c r="C26" s="12">
        <f t="shared" si="0"/>
        <v>69329.608638610429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x14ac:dyDescent="0.2">
      <c r="B27" s="12">
        <v>77315.675259879266</v>
      </c>
      <c r="C27" s="12">
        <f t="shared" si="0"/>
        <v>78088.832012478058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x14ac:dyDescent="0.2">
      <c r="B28" s="12">
        <v>78641.182934919183</v>
      </c>
      <c r="C28" s="12">
        <f t="shared" si="0"/>
        <v>79427.594764268375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x14ac:dyDescent="0.2">
      <c r="B29" s="12">
        <v>81153.753978215638</v>
      </c>
      <c r="C29" s="12">
        <f t="shared" si="0"/>
        <v>81965.291517997801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x14ac:dyDescent="0.2">
      <c r="B30" s="12">
        <v>83708.344738825588</v>
      </c>
      <c r="C30" s="12">
        <f t="shared" si="0"/>
        <v>84545.428186213845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x14ac:dyDescent="0.2">
      <c r="B31" s="12">
        <v>86267.429062778741</v>
      </c>
      <c r="C31" s="12">
        <f t="shared" si="0"/>
        <v>87130.103353406535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x14ac:dyDescent="0.2">
      <c r="B32" s="12">
        <v>88834.377122582489</v>
      </c>
      <c r="C32" s="12">
        <f t="shared" si="0"/>
        <v>89722.72089380832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129" customFormat="1" x14ac:dyDescent="0.2">
      <c r="A34" s="145" t="s">
        <v>108</v>
      </c>
      <c r="B34" s="128">
        <v>65596.413181853379</v>
      </c>
      <c r="C34" s="128">
        <f t="shared" si="0"/>
        <v>66252.37731367191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</row>
    <row r="35" spans="1:50" x14ac:dyDescent="0.2">
      <c r="A35" s="11" t="s">
        <v>109</v>
      </c>
      <c r="B35" s="12">
        <v>68616.509354042108</v>
      </c>
      <c r="C35" s="12">
        <f t="shared" si="0"/>
        <v>69302.674447582525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x14ac:dyDescent="0.2">
      <c r="A36" s="157"/>
      <c r="B36" s="12">
        <v>79148.466356161109</v>
      </c>
      <c r="C36" s="12">
        <f t="shared" si="0"/>
        <v>79939.951019722721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x14ac:dyDescent="0.2">
      <c r="B37" s="12">
        <v>81905.302447366077</v>
      </c>
      <c r="C37" s="12">
        <f t="shared" si="0"/>
        <v>82724.355471839735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x14ac:dyDescent="0.2">
      <c r="B38" s="12">
        <v>84692.435110986698</v>
      </c>
      <c r="C38" s="12">
        <f t="shared" si="0"/>
        <v>85539.35946209656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x14ac:dyDescent="0.2">
      <c r="B39" s="12">
        <v>87491.925073801103</v>
      </c>
      <c r="C39" s="12">
        <f t="shared" si="0"/>
        <v>88366.84432453911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x14ac:dyDescent="0.2">
      <c r="B40" s="12">
        <v>90306.019117480901</v>
      </c>
      <c r="C40" s="12">
        <f t="shared" si="0"/>
        <v>91209.07930865571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x14ac:dyDescent="0.2">
      <c r="B41" s="12">
        <v>93098.768735280537</v>
      </c>
      <c r="C41" s="12">
        <f t="shared" si="0"/>
        <v>94029.756422633349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x14ac:dyDescent="0.2">
      <c r="B42" s="12">
        <v>95890.394962244332</v>
      </c>
      <c r="C42" s="12">
        <f t="shared" si="0"/>
        <v>96849.298911866776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x14ac:dyDescent="0.2">
      <c r="B43" s="12">
        <v>98695.501879237767</v>
      </c>
      <c r="C43" s="12">
        <f t="shared" si="0"/>
        <v>99682.456898030141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2">
      <c r="B44" s="12">
        <v>101493.86845121637</v>
      </c>
      <c r="C44" s="12">
        <f t="shared" si="0"/>
        <v>102508.80713572854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x14ac:dyDescent="0.2">
      <c r="A45" s="22" t="s">
        <v>5</v>
      </c>
      <c r="B45" s="12">
        <v>104194.50002048035</v>
      </c>
      <c r="C45" s="12">
        <f t="shared" si="0"/>
        <v>105236.44502068516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x14ac:dyDescent="0.2">
      <c r="A46" s="22" t="s">
        <v>6</v>
      </c>
      <c r="B46" s="12">
        <v>106895.13158974434</v>
      </c>
      <c r="C46" s="12">
        <f t="shared" si="0"/>
        <v>107964.08290564179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s="92" customFormat="1" x14ac:dyDescent="0.2">
      <c r="A47" s="37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372" customFormat="1" ht="31.5" x14ac:dyDescent="0.2">
      <c r="A48" s="371" t="s">
        <v>0</v>
      </c>
    </row>
    <row r="49" spans="1:50" s="92" customFormat="1" x14ac:dyDescent="0.2">
      <c r="A49" s="374" t="s">
        <v>7</v>
      </c>
    </row>
    <row r="50" spans="1:50" s="25" customFormat="1" x14ac:dyDescent="0.2">
      <c r="A50" s="191" t="s">
        <v>8</v>
      </c>
      <c r="B50" s="91">
        <v>49146.223401300005</v>
      </c>
      <c r="C50" s="91">
        <f t="shared" ref="C50:C68" si="1">IF(B50*C$2&lt;(C$3),B50+(C$3),B50*(1+C$2))</f>
        <v>49646.223401300005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</row>
    <row r="51" spans="1:50" s="25" customFormat="1" x14ac:dyDescent="0.2">
      <c r="A51" s="188"/>
      <c r="B51" s="91">
        <v>50967.070686240004</v>
      </c>
      <c r="C51" s="91">
        <f t="shared" si="1"/>
        <v>51476.741393102406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</row>
    <row r="52" spans="1:50" s="25" customFormat="1" x14ac:dyDescent="0.2">
      <c r="A52" s="189"/>
      <c r="B52" s="91">
        <v>52862.142241651309</v>
      </c>
      <c r="C52" s="91">
        <f t="shared" si="1"/>
        <v>53390.763664067825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</row>
    <row r="53" spans="1:50" s="25" customFormat="1" x14ac:dyDescent="0.2">
      <c r="A53" s="189"/>
      <c r="B53" s="91">
        <v>54388.174149292943</v>
      </c>
      <c r="C53" s="91">
        <f t="shared" si="1"/>
        <v>54932.055890785872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</row>
    <row r="54" spans="1:50" s="25" customFormat="1" x14ac:dyDescent="0.2">
      <c r="A54" s="189"/>
      <c r="B54" s="91">
        <v>55947.110404527913</v>
      </c>
      <c r="C54" s="91">
        <f t="shared" si="1"/>
        <v>56506.581508573196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</row>
    <row r="55" spans="1:50" s="25" customFormat="1" x14ac:dyDescent="0.2">
      <c r="A55" s="189"/>
      <c r="B55" s="91">
        <v>57513.117229633564</v>
      </c>
      <c r="C55" s="91">
        <f t="shared" si="1"/>
        <v>58088.248401929901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</row>
    <row r="56" spans="1:50" s="25" customFormat="1" x14ac:dyDescent="0.2">
      <c r="A56" s="189"/>
      <c r="B56" s="91">
        <v>59088.111181425622</v>
      </c>
      <c r="C56" s="91">
        <f t="shared" si="1"/>
        <v>59678.992293239877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</row>
    <row r="57" spans="1:50" s="25" customFormat="1" x14ac:dyDescent="0.2">
      <c r="A57" s="189"/>
      <c r="B57" s="91">
        <v>60647.377661516482</v>
      </c>
      <c r="C57" s="91">
        <f t="shared" si="1"/>
        <v>61253.851438131649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</row>
    <row r="58" spans="1:50" s="25" customFormat="1" x14ac:dyDescent="0.2">
      <c r="A58" s="60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</row>
    <row r="59" spans="1:50" s="25" customFormat="1" x14ac:dyDescent="0.2">
      <c r="A59" s="191" t="s">
        <v>307</v>
      </c>
      <c r="B59" s="84">
        <v>44639.653164000003</v>
      </c>
      <c r="C59" s="84">
        <f t="shared" si="1"/>
        <v>45139.653164000003</v>
      </c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</row>
    <row r="60" spans="1:50" s="25" customFormat="1" x14ac:dyDescent="0.2">
      <c r="A60" s="189"/>
      <c r="B60" s="84">
        <v>47116.391289660001</v>
      </c>
      <c r="C60" s="84">
        <f t="shared" si="1"/>
        <v>47616.391289660001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</row>
    <row r="61" spans="1:50" s="25" customFormat="1" x14ac:dyDescent="0.2">
      <c r="A61" s="189"/>
      <c r="B61" s="84">
        <v>49146.223401300005</v>
      </c>
      <c r="C61" s="84">
        <f t="shared" si="1"/>
        <v>49646.223401300005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</row>
    <row r="62" spans="1:50" s="25" customFormat="1" x14ac:dyDescent="0.2">
      <c r="A62" s="189"/>
      <c r="B62" s="84">
        <v>50967.070686240004</v>
      </c>
      <c r="C62" s="84">
        <f t="shared" si="1"/>
        <v>51476.741393102406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</row>
    <row r="63" spans="1:50" s="25" customFormat="1" x14ac:dyDescent="0.2">
      <c r="A63" s="189"/>
      <c r="B63" s="84">
        <v>52862.142241651309</v>
      </c>
      <c r="C63" s="84">
        <f t="shared" si="1"/>
        <v>53390.763664067825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</row>
    <row r="64" spans="1:50" s="25" customFormat="1" x14ac:dyDescent="0.2">
      <c r="A64" s="189"/>
      <c r="B64" s="84">
        <v>54388.174149292943</v>
      </c>
      <c r="C64" s="84">
        <f t="shared" si="1"/>
        <v>54932.055890785872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</row>
    <row r="65" spans="1:50" s="25" customFormat="1" x14ac:dyDescent="0.2">
      <c r="A65" s="189"/>
      <c r="B65" s="84">
        <v>55947.110404527913</v>
      </c>
      <c r="C65" s="84">
        <f t="shared" si="1"/>
        <v>56506.581508573196</v>
      </c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</row>
    <row r="66" spans="1:50" s="25" customFormat="1" x14ac:dyDescent="0.2">
      <c r="A66" s="189"/>
      <c r="B66" s="84">
        <v>57513.117229633564</v>
      </c>
      <c r="C66" s="84">
        <f t="shared" si="1"/>
        <v>58088.248401929901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</row>
    <row r="67" spans="1:50" s="25" customFormat="1" x14ac:dyDescent="0.2">
      <c r="A67" s="189"/>
      <c r="B67" s="84">
        <v>59088.111181425622</v>
      </c>
      <c r="C67" s="84">
        <f t="shared" si="1"/>
        <v>59678.992293239877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</row>
    <row r="68" spans="1:50" s="25" customFormat="1" x14ac:dyDescent="0.2">
      <c r="A68" s="189"/>
      <c r="B68" s="84">
        <v>60647.377661516482</v>
      </c>
      <c r="C68" s="84">
        <f t="shared" si="1"/>
        <v>61253.851438131649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</row>
    <row r="69" spans="1:50" s="92" customFormat="1" x14ac:dyDescent="0.2">
      <c r="A69" s="190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</row>
    <row r="70" spans="1:50" s="58" customFormat="1" x14ac:dyDescent="0.2">
      <c r="A70" s="193" t="s">
        <v>8</v>
      </c>
    </row>
    <row r="71" spans="1:50" s="25" customFormat="1" x14ac:dyDescent="0.2">
      <c r="A71" s="193" t="s">
        <v>39</v>
      </c>
      <c r="B71" s="185">
        <v>78.009878414761914</v>
      </c>
      <c r="C71" s="185">
        <f>C50/630</f>
        <v>78.803529208412712</v>
      </c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</row>
    <row r="72" spans="1:50" s="25" customFormat="1" x14ac:dyDescent="0.2">
      <c r="A72" s="37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</row>
    <row r="73" spans="1:50" s="25" customFormat="1" x14ac:dyDescent="0.2">
      <c r="A73" s="191" t="s">
        <v>307</v>
      </c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</row>
    <row r="74" spans="1:50" s="25" customFormat="1" x14ac:dyDescent="0.2">
      <c r="A74" s="193" t="s">
        <v>39</v>
      </c>
      <c r="B74" s="185">
        <v>70.856592323809522</v>
      </c>
      <c r="C74" s="185">
        <f>C59/630</f>
        <v>71.65024311746032</v>
      </c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</row>
    <row r="75" spans="1:50" s="92" customFormat="1" x14ac:dyDescent="0.2">
      <c r="A75" s="376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</row>
    <row r="76" spans="1:50" s="25" customFormat="1" x14ac:dyDescent="0.2">
      <c r="A76" s="158" t="s">
        <v>110</v>
      </c>
      <c r="B76" s="91">
        <v>65596.413181853379</v>
      </c>
      <c r="C76" s="91">
        <f t="shared" ref="C76:C127" si="2">IF(B76*C$2&lt;(C$3),B76+(C$3),B76*(1+C$2))</f>
        <v>66252.37731367191</v>
      </c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</row>
    <row r="77" spans="1:50" x14ac:dyDescent="0.2">
      <c r="A77" s="21" t="s">
        <v>111</v>
      </c>
      <c r="B77" s="12">
        <v>68616.509354042108</v>
      </c>
      <c r="C77" s="12">
        <f t="shared" si="2"/>
        <v>69302.674447582525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x14ac:dyDescent="0.2">
      <c r="A78" s="157"/>
      <c r="B78" s="12">
        <v>79148.466356161109</v>
      </c>
      <c r="C78" s="12">
        <f t="shared" si="2"/>
        <v>79939.951019722721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s="21"/>
      <c r="B79" s="12">
        <v>81905.302447366077</v>
      </c>
      <c r="C79" s="12">
        <f t="shared" si="2"/>
        <v>82724.355471839735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x14ac:dyDescent="0.2">
      <c r="A80" s="21"/>
      <c r="B80" s="12">
        <v>84692.435110986698</v>
      </c>
      <c r="C80" s="12">
        <f t="shared" si="2"/>
        <v>85539.35946209656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x14ac:dyDescent="0.2">
      <c r="A81" s="21"/>
      <c r="B81" s="12">
        <v>87491.925073801103</v>
      </c>
      <c r="C81" s="12">
        <f t="shared" si="2"/>
        <v>88366.84432453911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x14ac:dyDescent="0.2">
      <c r="A82" s="21"/>
      <c r="B82" s="12">
        <v>90306.019117480901</v>
      </c>
      <c r="C82" s="12">
        <f t="shared" si="2"/>
        <v>91209.07930865571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x14ac:dyDescent="0.2">
      <c r="A83" s="21"/>
      <c r="B83" s="12">
        <v>93098.768735280537</v>
      </c>
      <c r="C83" s="12">
        <f t="shared" si="2"/>
        <v>94029.756422633349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x14ac:dyDescent="0.2">
      <c r="A84" s="21"/>
      <c r="B84" s="12">
        <v>95890.394962244332</v>
      </c>
      <c r="C84" s="12">
        <f t="shared" si="2"/>
        <v>96849.298911866776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x14ac:dyDescent="0.2">
      <c r="A85" s="21"/>
      <c r="B85" s="12">
        <v>98695.501879237767</v>
      </c>
      <c r="C85" s="12">
        <f t="shared" si="2"/>
        <v>99682.456898030141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x14ac:dyDescent="0.2">
      <c r="A86" s="75" t="s">
        <v>4</v>
      </c>
      <c r="B86" s="12">
        <v>101493.86845121637</v>
      </c>
      <c r="C86" s="12">
        <f t="shared" si="2"/>
        <v>102508.80713572854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x14ac:dyDescent="0.2">
      <c r="A87" s="75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s="82" customFormat="1" x14ac:dyDescent="0.2">
      <c r="A88" s="144" t="s">
        <v>27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</row>
    <row r="89" spans="1:50" s="25" customFormat="1" x14ac:dyDescent="0.2">
      <c r="A89" s="158" t="s">
        <v>9</v>
      </c>
      <c r="B89" s="91">
        <v>89254.525295171814</v>
      </c>
      <c r="C89" s="91">
        <f t="shared" si="2"/>
        <v>90147.070548123535</v>
      </c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</row>
    <row r="90" spans="1:50" x14ac:dyDescent="0.2">
      <c r="A90" s="19" t="s">
        <v>10</v>
      </c>
      <c r="B90" s="12">
        <v>92294.420896847514</v>
      </c>
      <c r="C90" s="12">
        <f t="shared" si="2"/>
        <v>93217.365105815988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x14ac:dyDescent="0.2">
      <c r="A91" s="157"/>
      <c r="B91" s="12">
        <v>95320.835808493575</v>
      </c>
      <c r="C91" s="12">
        <f t="shared" si="2"/>
        <v>96274.044166578518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x14ac:dyDescent="0.2">
      <c r="A92" s="21"/>
      <c r="B92" s="12">
        <v>98367.471755184059</v>
      </c>
      <c r="C92" s="12">
        <f t="shared" si="2"/>
        <v>99351.146472735898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x14ac:dyDescent="0.2">
      <c r="A93" s="21"/>
      <c r="B93" s="12">
        <v>101397.25683933757</v>
      </c>
      <c r="C93" s="12">
        <f t="shared" si="2"/>
        <v>102411.22940773095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x14ac:dyDescent="0.2">
      <c r="A94" s="21"/>
      <c r="B94" s="12">
        <v>104424.79514181944</v>
      </c>
      <c r="C94" s="12">
        <f t="shared" si="2"/>
        <v>105469.04309323763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x14ac:dyDescent="0.2">
      <c r="A95" s="21"/>
      <c r="B95" s="12">
        <v>107468.06091600252</v>
      </c>
      <c r="C95" s="12">
        <f t="shared" si="2"/>
        <v>108542.74152516255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x14ac:dyDescent="0.2">
      <c r="A96" s="21"/>
      <c r="B96" s="12">
        <v>110493.35243681281</v>
      </c>
      <c r="C96" s="12">
        <f t="shared" si="2"/>
        <v>111598.28596118094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x14ac:dyDescent="0.2">
      <c r="A97" s="2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s="129" customFormat="1" x14ac:dyDescent="0.2">
      <c r="A98" s="144" t="s">
        <v>11</v>
      </c>
      <c r="B98" s="128">
        <v>92251.73204508709</v>
      </c>
      <c r="C98" s="128">
        <f t="shared" si="2"/>
        <v>93174.249365537966</v>
      </c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</row>
    <row r="99" spans="1:50" ht="15" customHeight="1" x14ac:dyDescent="0.2">
      <c r="A99" s="157"/>
      <c r="B99" s="12">
        <v>95153.45057395933</v>
      </c>
      <c r="C99" s="12">
        <f t="shared" si="2"/>
        <v>96104.985079698919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x14ac:dyDescent="0.2">
      <c r="A100" s="21"/>
      <c r="B100" s="12">
        <v>98048.428757816771</v>
      </c>
      <c r="C100" s="12">
        <f t="shared" si="2"/>
        <v>99028.913045394933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x14ac:dyDescent="0.2">
      <c r="A101" s="21"/>
      <c r="B101" s="12">
        <v>100949.02389585321</v>
      </c>
      <c r="C101" s="12">
        <f t="shared" si="2"/>
        <v>101958.51413481175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x14ac:dyDescent="0.2">
      <c r="A102" s="21"/>
      <c r="B102" s="12">
        <v>103851.86581556128</v>
      </c>
      <c r="C102" s="12">
        <f t="shared" si="2"/>
        <v>104890.3844737169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x14ac:dyDescent="0.2">
      <c r="A103" s="21"/>
      <c r="B103" s="12">
        <v>106747.9673902545</v>
      </c>
      <c r="C103" s="12">
        <f t="shared" si="2"/>
        <v>107815.44706415705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x14ac:dyDescent="0.2">
      <c r="A104" s="21"/>
      <c r="B104" s="12">
        <v>109644.06896494777</v>
      </c>
      <c r="C104" s="12">
        <f t="shared" si="2"/>
        <v>110740.50965459725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x14ac:dyDescent="0.2">
      <c r="A105" s="21"/>
      <c r="B105" s="12">
        <v>112545.78749382</v>
      </c>
      <c r="C105" s="12">
        <f t="shared" si="2"/>
        <v>113671.2453687582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x14ac:dyDescent="0.2">
      <c r="A106" s="21"/>
      <c r="B106" s="12">
        <v>115439.64228684166</v>
      </c>
      <c r="C106" s="12">
        <f t="shared" si="2"/>
        <v>116594.03870971008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x14ac:dyDescent="0.2">
      <c r="A107" s="21"/>
      <c r="B107" s="12">
        <v>118605.35766212696</v>
      </c>
      <c r="C107" s="12">
        <f t="shared" si="2"/>
        <v>119791.41123874823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x14ac:dyDescent="0.2">
      <c r="A108" s="2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s="129" customFormat="1" x14ac:dyDescent="0.2">
      <c r="A109" s="144" t="s">
        <v>12</v>
      </c>
      <c r="B109" s="128">
        <v>99250.456952123131</v>
      </c>
      <c r="C109" s="128">
        <f t="shared" si="2"/>
        <v>100242.96152164436</v>
      </c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</row>
    <row r="110" spans="1:50" x14ac:dyDescent="0.2">
      <c r="A110" s="21"/>
      <c r="B110" s="12">
        <v>102732.96854310414</v>
      </c>
      <c r="C110" s="12">
        <f t="shared" si="2"/>
        <v>103760.29822853519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x14ac:dyDescent="0.2">
      <c r="A111" s="157"/>
      <c r="B111" s="12">
        <v>106217.72691575674</v>
      </c>
      <c r="C111" s="12">
        <f t="shared" si="2"/>
        <v>107279.90418491431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x14ac:dyDescent="0.2">
      <c r="A112" s="21"/>
      <c r="B112" s="12">
        <v>109703.6086792452</v>
      </c>
      <c r="C112" s="12">
        <f t="shared" si="2"/>
        <v>110800.64476603764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x14ac:dyDescent="0.2">
      <c r="A113" s="21"/>
      <c r="B113" s="12">
        <v>113188.3670518978</v>
      </c>
      <c r="C113" s="12">
        <f t="shared" si="2"/>
        <v>114320.25072241678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x14ac:dyDescent="0.2">
      <c r="A114" s="21"/>
      <c r="B114" s="12">
        <v>116672.00203371461</v>
      </c>
      <c r="C114" s="12">
        <f t="shared" si="2"/>
        <v>117838.72205405176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</row>
    <row r="115" spans="1:50" x14ac:dyDescent="0.2">
      <c r="A115" s="21"/>
      <c r="B115" s="12">
        <v>120418.5104711087</v>
      </c>
      <c r="C115" s="12">
        <f t="shared" si="2"/>
        <v>121622.69557581979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</row>
    <row r="116" spans="1:50" x14ac:dyDescent="0.2">
      <c r="A116" s="21"/>
      <c r="B116" s="12">
        <v>123931.35361465634</v>
      </c>
      <c r="C116" s="12">
        <f t="shared" si="2"/>
        <v>125170.66715080291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</row>
    <row r="117" spans="1:50" x14ac:dyDescent="0.2">
      <c r="A117" s="21"/>
      <c r="B117" s="12">
        <v>127654.27084449862</v>
      </c>
      <c r="C117" s="12">
        <f t="shared" si="2"/>
        <v>128930.81355294361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</row>
    <row r="118" spans="1:50" x14ac:dyDescent="0.2">
      <c r="A118" s="2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</row>
    <row r="119" spans="1:50" s="129" customFormat="1" ht="31.5" x14ac:dyDescent="0.2">
      <c r="A119" s="143" t="s">
        <v>71</v>
      </c>
      <c r="B119" s="128">
        <v>61454.059050168493</v>
      </c>
      <c r="C119" s="128">
        <f t="shared" si="2"/>
        <v>62068.599640670182</v>
      </c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</row>
    <row r="120" spans="1:50" x14ac:dyDescent="0.2">
      <c r="A120" s="76" t="s">
        <v>70</v>
      </c>
      <c r="B120" s="12">
        <v>72371.073359128801</v>
      </c>
      <c r="C120" s="12">
        <f t="shared" si="2"/>
        <v>73094.784092720089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</row>
    <row r="121" spans="1:50" x14ac:dyDescent="0.2">
      <c r="A121" s="157"/>
      <c r="B121" s="12">
        <v>76243.418892637856</v>
      </c>
      <c r="C121" s="12">
        <f t="shared" si="2"/>
        <v>77005.85308156423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</row>
    <row r="122" spans="1:50" x14ac:dyDescent="0.2">
      <c r="A122" s="60"/>
      <c r="B122" s="12">
        <v>78908.218465447426</v>
      </c>
      <c r="C122" s="12">
        <f t="shared" si="2"/>
        <v>79697.300650101897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</row>
    <row r="123" spans="1:50" x14ac:dyDescent="0.2">
      <c r="A123" s="60"/>
      <c r="B123" s="12">
        <v>82802.891725170542</v>
      </c>
      <c r="C123" s="12">
        <f t="shared" si="2"/>
        <v>83630.92064242225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</row>
    <row r="124" spans="1:50" x14ac:dyDescent="0.2">
      <c r="A124" s="60"/>
      <c r="B124" s="12">
        <v>86734.759650471693</v>
      </c>
      <c r="C124" s="12">
        <f t="shared" si="2"/>
        <v>87602.107246976404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</row>
    <row r="125" spans="1:50" x14ac:dyDescent="0.2">
      <c r="A125" s="60"/>
      <c r="B125" s="12">
        <v>90654.270276579002</v>
      </c>
      <c r="C125" s="12">
        <f t="shared" si="2"/>
        <v>91560.812979344788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</row>
    <row r="126" spans="1:50" x14ac:dyDescent="0.2">
      <c r="A126" s="60"/>
      <c r="B126" s="12">
        <v>94572.657511850586</v>
      </c>
      <c r="C126" s="12">
        <f t="shared" si="2"/>
        <v>95518.38408696909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</row>
    <row r="127" spans="1:50" x14ac:dyDescent="0.2">
      <c r="A127" s="60"/>
      <c r="B127" s="12">
        <v>98487.674574614706</v>
      </c>
      <c r="C127" s="12">
        <f t="shared" si="2"/>
        <v>99472.551320360857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</row>
    <row r="128" spans="1:50" s="187" customFormat="1" ht="16.5" thickBot="1" x14ac:dyDescent="0.25"/>
    <row r="129" spans="1:50" ht="16.5" thickTop="1" x14ac:dyDescent="0.2"/>
    <row r="143" spans="1:50" s="16" customFormat="1" ht="30.75" customHeight="1" thickBot="1" x14ac:dyDescent="0.25">
      <c r="A143" s="182" t="s">
        <v>257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</row>
    <row r="144" spans="1:50" ht="16.5" thickTop="1" x14ac:dyDescent="0.2"/>
  </sheetData>
  <phoneticPr fontId="3" type="noConversion"/>
  <hyperlinks>
    <hyperlink ref="A143" location="'Table of Contents'!A1" display="Link to Table of Contents " xr:uid="{00000000-0004-0000-0300-000000000000}"/>
  </hyperlinks>
  <pageMargins left="0.74803149606299213" right="0.74803149606299213" top="0.98425196850393704" bottom="0.98425196850393704" header="0.51181102362204722" footer="0.51181102362204722"/>
  <pageSetup paperSize="9" scale="13" fitToHeight="0" orientation="portrait" useFirstPageNumber="1" r:id="rId1"/>
  <headerFooter alignWithMargins="0">
    <oddFooter>&amp;C&amp;"Comic Sans MS,Regular"&amp;9&amp;F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BS88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5"/>
  <cols>
    <col min="1" max="1" width="32.5546875" style="27" customWidth="1"/>
    <col min="2" max="71" width="11.5546875" style="11" customWidth="1"/>
    <col min="72" max="16384" width="8.88671875" style="1"/>
  </cols>
  <sheetData>
    <row r="1" spans="1:71" s="42" customFormat="1" ht="48" thickBot="1" x14ac:dyDescent="0.25">
      <c r="A1" s="195" t="s">
        <v>365</v>
      </c>
      <c r="B1" s="42">
        <v>45444</v>
      </c>
      <c r="C1" s="42">
        <v>45566</v>
      </c>
    </row>
    <row r="2" spans="1:71" s="169" customFormat="1" x14ac:dyDescent="0.2">
      <c r="A2" s="172" t="s">
        <v>303</v>
      </c>
      <c r="B2" s="351">
        <v>0.01</v>
      </c>
      <c r="C2" s="351">
        <v>0.01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</row>
    <row r="3" spans="1:71" s="174" customFormat="1" ht="16.5" thickBot="1" x14ac:dyDescent="0.25">
      <c r="A3" s="173" t="s">
        <v>302</v>
      </c>
      <c r="C3" s="174">
        <v>500</v>
      </c>
    </row>
    <row r="4" spans="1:71" s="69" customFormat="1" ht="18.75" customHeight="1" x14ac:dyDescent="0.25">
      <c r="A4" s="198" t="s">
        <v>13</v>
      </c>
      <c r="B4" s="12">
        <v>57675.049822201654</v>
      </c>
      <c r="C4" s="12">
        <f>IF(B4*C$2&lt;(C$3),B4+(C$3),B4*(1+C$2))</f>
        <v>58251.800320423674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1" ht="18.75" customHeight="1" x14ac:dyDescent="0.3">
      <c r="A5" s="199"/>
      <c r="B5" s="12">
        <v>59085.09472378646</v>
      </c>
      <c r="C5" s="12">
        <f t="shared" ref="C5:C68" si="0">IF(B5*C$2&lt;(C$3),B5+(C$3),B5*(1+C$2))</f>
        <v>59675.945671024325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1:71" ht="18.75" customHeight="1" x14ac:dyDescent="0.3">
      <c r="A6" s="199"/>
      <c r="B6" s="12">
        <v>60732.924975205096</v>
      </c>
      <c r="C6" s="12">
        <f t="shared" si="0"/>
        <v>61340.254224957149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ht="18.75" customHeight="1" x14ac:dyDescent="0.3">
      <c r="A7" s="199"/>
      <c r="B7" s="12">
        <v>62386.310959096489</v>
      </c>
      <c r="C7" s="12">
        <f t="shared" si="0"/>
        <v>63010.174068687455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ht="18.75" customHeight="1" x14ac:dyDescent="0.3">
      <c r="A8" s="199"/>
      <c r="B8" s="12">
        <v>64041.919235976988</v>
      </c>
      <c r="C8" s="12">
        <f t="shared" si="0"/>
        <v>64682.338428336756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ht="18.75" customHeight="1" x14ac:dyDescent="0.3">
      <c r="A9" s="199"/>
      <c r="B9" s="12">
        <v>65521.966366718494</v>
      </c>
      <c r="C9" s="12">
        <f t="shared" si="0"/>
        <v>66177.186030385681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</row>
    <row r="10" spans="1:71" ht="18.75" customHeight="1" x14ac:dyDescent="0.3">
      <c r="A10" s="199"/>
      <c r="B10" s="12">
        <v>67028.681013329187</v>
      </c>
      <c r="C10" s="12">
        <f t="shared" si="0"/>
        <v>67698.967823462473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ht="18.75" customHeight="1" x14ac:dyDescent="0.3">
      <c r="A11" s="199"/>
      <c r="B11" s="12">
        <v>68494.283239641518</v>
      </c>
      <c r="C11" s="12">
        <f t="shared" si="0"/>
        <v>69179.226072037927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71" ht="18.75" customHeight="1" x14ac:dyDescent="0.3">
      <c r="A12" s="199"/>
      <c r="B12" s="12">
        <v>69953.21858698655</v>
      </c>
      <c r="C12" s="12">
        <f t="shared" si="0"/>
        <v>70652.750772856409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71" ht="18.75" customHeight="1" x14ac:dyDescent="0.25">
      <c r="A13" s="197" t="s">
        <v>14</v>
      </c>
      <c r="B13" s="12">
        <v>72461.076225187411</v>
      </c>
      <c r="C13" s="12">
        <f t="shared" si="0"/>
        <v>73185.686987439287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71" ht="18.75" customHeight="1" x14ac:dyDescent="0.25">
      <c r="A14" s="197" t="s">
        <v>15</v>
      </c>
      <c r="B14" s="12">
        <v>74978.934181839228</v>
      </c>
      <c r="C14" s="12">
        <f t="shared" si="0"/>
        <v>75728.723523657623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s="207" customFormat="1" ht="18.75" customHeight="1" x14ac:dyDescent="0.25">
      <c r="A15" s="206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</row>
    <row r="16" spans="1:71" s="5" customFormat="1" ht="18.75" customHeight="1" x14ac:dyDescent="0.25">
      <c r="A16" s="205" t="s">
        <v>16</v>
      </c>
      <c r="B16" s="12">
        <v>55092.465884680001</v>
      </c>
      <c r="C16" s="12">
        <f t="shared" si="0"/>
        <v>55643.390543526803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 ht="18.75" customHeight="1" x14ac:dyDescent="0.3">
      <c r="A17" s="199"/>
      <c r="B17" s="12">
        <v>56406.039067346836</v>
      </c>
      <c r="C17" s="12">
        <f t="shared" si="0"/>
        <v>56970.099458020304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 ht="18.75" customHeight="1" x14ac:dyDescent="0.3">
      <c r="A18" s="199"/>
      <c r="B18" s="12">
        <v>58006.171477577751</v>
      </c>
      <c r="C18" s="12">
        <f t="shared" si="0"/>
        <v>58586.233192353531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ht="18.75" customHeight="1" x14ac:dyDescent="0.3">
      <c r="A19" s="199"/>
      <c r="B19" s="12">
        <v>61018.489624304617</v>
      </c>
      <c r="C19" s="12">
        <f t="shared" si="0"/>
        <v>61628.674520547662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 ht="18.75" customHeight="1" x14ac:dyDescent="0.3">
      <c r="A20" s="199"/>
      <c r="B20" s="12">
        <v>62817.435798982158</v>
      </c>
      <c r="C20" s="12">
        <f t="shared" si="0"/>
        <v>63445.610156971983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 ht="18.75" customHeight="1" x14ac:dyDescent="0.25">
      <c r="A21" s="197" t="s">
        <v>14</v>
      </c>
      <c r="B21" s="12">
        <v>65055.284839007189</v>
      </c>
      <c r="C21" s="12">
        <f t="shared" si="0"/>
        <v>65705.837687397259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 ht="18.75" customHeight="1" x14ac:dyDescent="0.25">
      <c r="A22" s="197" t="s">
        <v>15</v>
      </c>
      <c r="B22" s="12">
        <v>67306.467636966845</v>
      </c>
      <c r="C22" s="12">
        <f t="shared" si="0"/>
        <v>67979.532313336516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 s="207" customFormat="1" ht="18.75" customHeight="1" x14ac:dyDescent="0.25">
      <c r="A23" s="206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</row>
    <row r="24" spans="1:71" s="5" customFormat="1" ht="18.75" customHeight="1" x14ac:dyDescent="0.25">
      <c r="A24" s="205" t="s">
        <v>17</v>
      </c>
      <c r="B24" s="12">
        <v>49706.873342379578</v>
      </c>
      <c r="C24" s="12">
        <f t="shared" si="0"/>
        <v>50206.873342379578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1:71" ht="18.75" customHeight="1" x14ac:dyDescent="0.3">
      <c r="A25" s="199"/>
      <c r="B25" s="12">
        <v>51194.072272183294</v>
      </c>
      <c r="C25" s="12">
        <f t="shared" si="0"/>
        <v>51706.012994905126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1:71" ht="18.75" customHeight="1" x14ac:dyDescent="0.3">
      <c r="A26" s="199"/>
      <c r="B26" s="12">
        <v>52710.283287986116</v>
      </c>
      <c r="C26" s="12">
        <f t="shared" si="0"/>
        <v>53237.38612086598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1:71" ht="18.75" customHeight="1" x14ac:dyDescent="0.3">
      <c r="A27" s="199"/>
      <c r="B27" s="12">
        <v>54257.455796200848</v>
      </c>
      <c r="C27" s="12">
        <f t="shared" si="0"/>
        <v>54800.03035416286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ht="18.75" customHeight="1" x14ac:dyDescent="0.3">
      <c r="A28" s="199"/>
      <c r="B28" s="12">
        <v>55816.361323704114</v>
      </c>
      <c r="C28" s="12">
        <f t="shared" si="0"/>
        <v>56374.524936941154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ht="18.75" customHeight="1" x14ac:dyDescent="0.25">
      <c r="A29" s="197" t="s">
        <v>14</v>
      </c>
      <c r="B29" s="12">
        <v>57631.715108914184</v>
      </c>
      <c r="C29" s="12">
        <f t="shared" si="0"/>
        <v>58208.032260003325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ht="18.75" customHeight="1" x14ac:dyDescent="0.25">
      <c r="A30" s="197" t="s">
        <v>15</v>
      </c>
      <c r="B30" s="12">
        <v>59455.106506471828</v>
      </c>
      <c r="C30" s="12">
        <f t="shared" si="0"/>
        <v>60049.657571536547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</row>
    <row r="31" spans="1:71" s="207" customFormat="1" ht="18.75" customHeight="1" x14ac:dyDescent="0.25">
      <c r="A31" s="20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</row>
    <row r="32" spans="1:71" s="5" customFormat="1" ht="18.75" customHeight="1" x14ac:dyDescent="0.25">
      <c r="A32" s="205" t="s">
        <v>18</v>
      </c>
      <c r="B32" s="12">
        <v>36717.317244655336</v>
      </c>
      <c r="C32" s="12">
        <f t="shared" si="0"/>
        <v>37217.317244655336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</row>
    <row r="33" spans="1:71" ht="18.75" customHeight="1" x14ac:dyDescent="0.3">
      <c r="A33" s="200"/>
      <c r="B33" s="12">
        <v>38854.879564624185</v>
      </c>
      <c r="C33" s="12">
        <f t="shared" si="0"/>
        <v>39354.879564624185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</row>
    <row r="34" spans="1:71" ht="18.75" customHeight="1" x14ac:dyDescent="0.3">
      <c r="A34" s="200"/>
      <c r="B34" s="12">
        <v>40817.265060490048</v>
      </c>
      <c r="C34" s="12">
        <f t="shared" si="0"/>
        <v>41317.265060490048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</row>
    <row r="35" spans="1:71" ht="18.75" customHeight="1" x14ac:dyDescent="0.3">
      <c r="A35" s="199"/>
      <c r="B35" s="12">
        <v>42536.41244723562</v>
      </c>
      <c r="C35" s="12">
        <f t="shared" si="0"/>
        <v>43036.41244723562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</row>
    <row r="36" spans="1:71" ht="18.75" customHeight="1" x14ac:dyDescent="0.3">
      <c r="A36" s="199"/>
      <c r="B36" s="12">
        <v>44194.68648329057</v>
      </c>
      <c r="C36" s="12">
        <f t="shared" si="0"/>
        <v>44694.68648329057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</row>
    <row r="37" spans="1:71" ht="18.75" customHeight="1" x14ac:dyDescent="0.3">
      <c r="A37" s="199"/>
      <c r="B37" s="12">
        <v>46437.554594081361</v>
      </c>
      <c r="C37" s="12">
        <f t="shared" si="0"/>
        <v>46937.554594081361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</row>
    <row r="38" spans="1:71" ht="18.75" customHeight="1" x14ac:dyDescent="0.3">
      <c r="A38" s="199"/>
      <c r="B38" s="12">
        <v>48059.094711616111</v>
      </c>
      <c r="C38" s="12">
        <f t="shared" si="0"/>
        <v>48559.094711616111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</row>
    <row r="39" spans="1:71" ht="18.75" customHeight="1" x14ac:dyDescent="0.3">
      <c r="A39" s="199"/>
      <c r="B39" s="12">
        <v>49706.873342379578</v>
      </c>
      <c r="C39" s="12">
        <f t="shared" si="0"/>
        <v>50206.873342379578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</row>
    <row r="40" spans="1:71" ht="18.75" customHeight="1" x14ac:dyDescent="0.25">
      <c r="A40" s="197" t="s">
        <v>14</v>
      </c>
      <c r="B40" s="12">
        <v>51221.360325941168</v>
      </c>
      <c r="C40" s="12">
        <f t="shared" si="0"/>
        <v>51733.573929200582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</row>
    <row r="41" spans="1:71" ht="18.75" customHeight="1" x14ac:dyDescent="0.25">
      <c r="A41" s="197" t="s">
        <v>15</v>
      </c>
      <c r="B41" s="12">
        <v>52773.45993408349</v>
      </c>
      <c r="C41" s="12">
        <f t="shared" si="0"/>
        <v>53301.194533424328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</row>
    <row r="42" spans="1:71" s="207" customFormat="1" ht="18.75" customHeight="1" x14ac:dyDescent="0.25">
      <c r="A42" s="206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</row>
    <row r="43" spans="1:71" s="5" customFormat="1" ht="18.75" customHeight="1" x14ac:dyDescent="0.25">
      <c r="A43" s="205" t="s">
        <v>19</v>
      </c>
      <c r="B43" s="12">
        <v>31469.226949699081</v>
      </c>
      <c r="C43" s="12">
        <f t="shared" si="0"/>
        <v>31969.226949699081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</row>
    <row r="44" spans="1:71" ht="18.75" customHeight="1" x14ac:dyDescent="0.25">
      <c r="B44" s="12">
        <v>32336.468132322458</v>
      </c>
      <c r="C44" s="12">
        <f t="shared" si="0"/>
        <v>32836.468132322458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</row>
    <row r="45" spans="1:71" ht="18.75" customHeight="1" x14ac:dyDescent="0.25">
      <c r="B45" s="12">
        <v>33598.747463205902</v>
      </c>
      <c r="C45" s="12">
        <f t="shared" si="0"/>
        <v>34098.747463205902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</row>
    <row r="46" spans="1:71" ht="18.75" customHeight="1" x14ac:dyDescent="0.3">
      <c r="A46" s="201"/>
      <c r="B46" s="12">
        <v>34865.633652961173</v>
      </c>
      <c r="C46" s="12">
        <f t="shared" si="0"/>
        <v>35365.633652961173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</row>
    <row r="47" spans="1:71" ht="18.75" customHeight="1" x14ac:dyDescent="0.3">
      <c r="A47" s="201"/>
      <c r="B47" s="12">
        <v>36134.823272152375</v>
      </c>
      <c r="C47" s="12">
        <f t="shared" si="0"/>
        <v>36634.823272152375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</row>
    <row r="48" spans="1:71" ht="18.75" customHeight="1" x14ac:dyDescent="0.3">
      <c r="A48" s="201"/>
      <c r="B48" s="12">
        <v>37053.709167227622</v>
      </c>
      <c r="C48" s="12">
        <f t="shared" si="0"/>
        <v>37553.709167227622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</row>
    <row r="49" spans="1:71" ht="18.75" customHeight="1" x14ac:dyDescent="0.3">
      <c r="A49" s="201"/>
      <c r="B49" s="12">
        <v>38095.806468407456</v>
      </c>
      <c r="C49" s="12">
        <f t="shared" si="0"/>
        <v>38595.806468407456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1" ht="18.75" customHeight="1" x14ac:dyDescent="0.3">
      <c r="A50" s="201"/>
      <c r="B50" s="12">
        <v>39304.196374940817</v>
      </c>
      <c r="C50" s="12">
        <f t="shared" si="0"/>
        <v>39804.196374940817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</row>
    <row r="51" spans="1:71" ht="18.75" customHeight="1" x14ac:dyDescent="0.3">
      <c r="A51" s="201"/>
      <c r="B51" s="12">
        <v>40161.302229772104</v>
      </c>
      <c r="C51" s="12">
        <f t="shared" si="0"/>
        <v>40661.302229772104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1:71" ht="18.75" customHeight="1" x14ac:dyDescent="0.3">
      <c r="A52" s="201"/>
      <c r="B52" s="12">
        <v>41359.877514059917</v>
      </c>
      <c r="C52" s="12">
        <f t="shared" si="0"/>
        <v>41859.877514059917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</row>
    <row r="53" spans="1:71" ht="18.75" customHeight="1" x14ac:dyDescent="0.3">
      <c r="A53" s="201"/>
      <c r="B53" s="12">
        <v>42564.750041522646</v>
      </c>
      <c r="C53" s="12">
        <f t="shared" si="0"/>
        <v>43064.750041522646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1:71" ht="18.75" customHeight="1" x14ac:dyDescent="0.3">
      <c r="A54" s="202"/>
      <c r="B54" s="12">
        <v>44834.906206071297</v>
      </c>
      <c r="C54" s="12">
        <f t="shared" si="0"/>
        <v>45334.906206071297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1:71" ht="18.75" customHeight="1" x14ac:dyDescent="0.3">
      <c r="A55" s="201"/>
      <c r="B55" s="12">
        <v>44834.906206071297</v>
      </c>
      <c r="C55" s="12">
        <f t="shared" si="0"/>
        <v>45334.906206071297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</row>
    <row r="56" spans="1:71" ht="18.75" customHeight="1" x14ac:dyDescent="0.25">
      <c r="B56" s="12">
        <v>44834.906206071297</v>
      </c>
      <c r="C56" s="12">
        <f t="shared" si="0"/>
        <v>45334.906206071297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</row>
    <row r="57" spans="1:71" ht="18.75" customHeight="1" x14ac:dyDescent="0.25">
      <c r="A57" s="197" t="s">
        <v>20</v>
      </c>
      <c r="B57" s="12">
        <v>46445.950918314549</v>
      </c>
      <c r="C57" s="12">
        <f t="shared" si="0"/>
        <v>46945.950918314549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</row>
    <row r="58" spans="1:71" s="5" customFormat="1" ht="18.75" customHeight="1" x14ac:dyDescent="0.25">
      <c r="A58" s="205"/>
      <c r="B58" s="12"/>
      <c r="C58" s="12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</row>
    <row r="59" spans="1:71" ht="18.75" customHeight="1" x14ac:dyDescent="0.25">
      <c r="A59" s="205" t="s">
        <v>308</v>
      </c>
      <c r="B59" s="12">
        <v>29310.913568243261</v>
      </c>
      <c r="C59" s="12">
        <f t="shared" si="0"/>
        <v>29810.913568243261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</row>
    <row r="60" spans="1:71" ht="18.75" customHeight="1" x14ac:dyDescent="0.25">
      <c r="B60" s="12">
        <v>31043.092504054122</v>
      </c>
      <c r="C60" s="12">
        <f t="shared" si="0"/>
        <v>31543.092504054122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</row>
    <row r="61" spans="1:71" ht="18.75" customHeight="1" x14ac:dyDescent="0.25">
      <c r="B61" s="12">
        <v>31469.226949699081</v>
      </c>
      <c r="C61" s="12">
        <f t="shared" si="0"/>
        <v>31969.226949699081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</row>
    <row r="62" spans="1:71" ht="18.75" customHeight="1" x14ac:dyDescent="0.3">
      <c r="A62" s="201"/>
      <c r="B62" s="12">
        <v>32336.468132322458</v>
      </c>
      <c r="C62" s="12">
        <f t="shared" si="0"/>
        <v>32836.468132322458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</row>
    <row r="63" spans="1:71" ht="18.75" customHeight="1" x14ac:dyDescent="0.3">
      <c r="A63" s="201"/>
      <c r="B63" s="12">
        <v>33598.747463205902</v>
      </c>
      <c r="C63" s="12">
        <f t="shared" si="0"/>
        <v>34098.747463205902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</row>
    <row r="64" spans="1:71" ht="18.75" customHeight="1" x14ac:dyDescent="0.3">
      <c r="A64" s="201"/>
      <c r="B64" s="12">
        <v>34865.633652961173</v>
      </c>
      <c r="C64" s="12">
        <f t="shared" si="0"/>
        <v>35365.633652961173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:71" ht="18.75" customHeight="1" x14ac:dyDescent="0.3">
      <c r="A65" s="201"/>
      <c r="B65" s="12">
        <v>36134.823272152375</v>
      </c>
      <c r="C65" s="12">
        <f t="shared" si="0"/>
        <v>36634.823272152375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</row>
    <row r="66" spans="1:71" ht="18.75" customHeight="1" x14ac:dyDescent="0.3">
      <c r="A66" s="201"/>
      <c r="B66" s="12">
        <v>37053.709167227622</v>
      </c>
      <c r="C66" s="12">
        <f t="shared" si="0"/>
        <v>37553.709167227622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</row>
    <row r="67" spans="1:71" ht="18.75" customHeight="1" x14ac:dyDescent="0.3">
      <c r="A67" s="201"/>
      <c r="B67" s="12">
        <v>38095.806468407456</v>
      </c>
      <c r="C67" s="12">
        <f t="shared" si="0"/>
        <v>38595.806468407456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</row>
    <row r="68" spans="1:71" ht="18.75" customHeight="1" x14ac:dyDescent="0.3">
      <c r="A68" s="201"/>
      <c r="B68" s="12">
        <v>39304.196374940817</v>
      </c>
      <c r="C68" s="12">
        <f t="shared" si="0"/>
        <v>39804.196374940817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</row>
    <row r="69" spans="1:71" ht="18.75" customHeight="1" x14ac:dyDescent="0.3">
      <c r="A69" s="201"/>
      <c r="B69" s="12">
        <v>40161.302229772104</v>
      </c>
      <c r="C69" s="12">
        <f t="shared" ref="C69:C75" si="1">IF(B69*C$2&lt;(C$3),B69+(C$3),B69*(1+C$2))</f>
        <v>40661.302229772104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</row>
    <row r="70" spans="1:71" ht="18.75" customHeight="1" x14ac:dyDescent="0.3">
      <c r="A70" s="202"/>
      <c r="B70" s="12">
        <v>41359.877514059917</v>
      </c>
      <c r="C70" s="12">
        <f t="shared" si="1"/>
        <v>41859.877514059917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</row>
    <row r="71" spans="1:71" ht="18.75" customHeight="1" x14ac:dyDescent="0.3">
      <c r="A71" s="201"/>
      <c r="B71" s="12">
        <v>42564.750041522646</v>
      </c>
      <c r="C71" s="12">
        <f t="shared" si="1"/>
        <v>43064.750041522646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</row>
    <row r="72" spans="1:71" ht="18.75" customHeight="1" x14ac:dyDescent="0.25">
      <c r="B72" s="12">
        <v>44834.906206071297</v>
      </c>
      <c r="C72" s="12">
        <f t="shared" si="1"/>
        <v>45334.906206071297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</row>
    <row r="73" spans="1:71" ht="18.75" customHeight="1" x14ac:dyDescent="0.25">
      <c r="B73" s="12">
        <v>44834.906206071297</v>
      </c>
      <c r="C73" s="12">
        <f t="shared" si="1"/>
        <v>45334.906206071297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</row>
    <row r="74" spans="1:71" ht="18.75" customHeight="1" x14ac:dyDescent="0.25">
      <c r="A74" s="203"/>
      <c r="B74" s="12">
        <v>44834.906206071297</v>
      </c>
      <c r="C74" s="12">
        <f t="shared" si="1"/>
        <v>45334.906206071297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</row>
    <row r="75" spans="1:71" ht="18.75" customHeight="1" x14ac:dyDescent="0.25">
      <c r="A75" s="197" t="s">
        <v>20</v>
      </c>
      <c r="B75" s="12">
        <v>46445.950918314549</v>
      </c>
      <c r="C75" s="12">
        <f t="shared" si="1"/>
        <v>46945.950918314549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</row>
    <row r="76" spans="1:71" s="209" customFormat="1" ht="18.75" customHeight="1" thickBot="1" x14ac:dyDescent="0.3">
      <c r="A76" s="208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</row>
    <row r="77" spans="1:71" ht="18.75" customHeight="1" thickTop="1" x14ac:dyDescent="0.25">
      <c r="A77" s="19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</row>
    <row r="78" spans="1:71" ht="18.75" customHeight="1" x14ac:dyDescent="0.25">
      <c r="A78" s="19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:71" ht="18.75" customHeight="1" x14ac:dyDescent="0.25">
      <c r="A79" s="197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</row>
    <row r="80" spans="1:71" ht="18.75" x14ac:dyDescent="0.3">
      <c r="A80" s="20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</row>
    <row r="81" spans="1:71" ht="18.75" x14ac:dyDescent="0.3">
      <c r="A81" s="20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</row>
    <row r="82" spans="1:71" ht="18.75" x14ac:dyDescent="0.3">
      <c r="A82" s="20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</row>
    <row r="83" spans="1:71" ht="18.75" x14ac:dyDescent="0.3">
      <c r="A83" s="20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</row>
    <row r="84" spans="1:71" ht="18.75" x14ac:dyDescent="0.3">
      <c r="A84" s="20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</row>
    <row r="85" spans="1:71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</row>
    <row r="87" spans="1:71" s="16" customFormat="1" ht="30.75" customHeight="1" thickBot="1" x14ac:dyDescent="0.25">
      <c r="A87" s="204" t="s">
        <v>257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</row>
    <row r="88" spans="1:71" ht="16.5" thickTop="1" x14ac:dyDescent="0.25"/>
  </sheetData>
  <phoneticPr fontId="3" type="noConversion"/>
  <hyperlinks>
    <hyperlink ref="A87" location="'Table of Contents'!A1" display="Link to Table of Contents " xr:uid="{00000000-0004-0000-0400-000000000000}"/>
  </hyperlinks>
  <pageMargins left="0.75" right="0.75" top="1" bottom="1" header="0.5" footer="0.5"/>
  <pageSetup paperSize="9" scale="70" orientation="portrait" r:id="rId1"/>
  <headerFooter alignWithMargins="0">
    <oddFooter>&amp;C&amp;"Colonna MT,Italic"IOT Clerical and Admin scales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499984740745262"/>
    <pageSetUpPr fitToPage="1"/>
  </sheetPr>
  <dimension ref="A1:I168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12.77734375" defaultRowHeight="15.75" x14ac:dyDescent="0.2"/>
  <cols>
    <col min="1" max="1" width="55.5546875" style="25" customWidth="1"/>
    <col min="2" max="16384" width="12.77734375" style="25"/>
  </cols>
  <sheetData>
    <row r="1" spans="1:3" s="220" customFormat="1" ht="38.25" thickBot="1" x14ac:dyDescent="0.25">
      <c r="A1" s="218" t="s">
        <v>268</v>
      </c>
      <c r="B1" s="390">
        <v>45444</v>
      </c>
      <c r="C1" s="390">
        <v>45566</v>
      </c>
    </row>
    <row r="2" spans="1:3" s="178" customFormat="1" x14ac:dyDescent="0.2">
      <c r="A2" s="172" t="s">
        <v>303</v>
      </c>
      <c r="B2" s="351">
        <v>0.01</v>
      </c>
      <c r="C2" s="351">
        <v>0.01</v>
      </c>
    </row>
    <row r="3" spans="1:3" s="116" customFormat="1" ht="16.5" thickBot="1" x14ac:dyDescent="0.25">
      <c r="A3" s="173" t="s">
        <v>302</v>
      </c>
      <c r="B3" s="392"/>
      <c r="C3" s="392">
        <v>500</v>
      </c>
    </row>
    <row r="4" spans="1:3" s="217" customFormat="1" x14ac:dyDescent="0.2">
      <c r="A4" s="216" t="s">
        <v>282</v>
      </c>
      <c r="B4" s="84">
        <v>190302.31328288247</v>
      </c>
      <c r="C4" s="84">
        <f>IF(B4*C$2&lt;(C$3),B4+(C$3),B4*(1+C$2))</f>
        <v>192205.3364157113</v>
      </c>
    </row>
    <row r="5" spans="1:3" x14ac:dyDescent="0.2">
      <c r="A5" s="141" t="s">
        <v>101</v>
      </c>
      <c r="B5" s="84">
        <v>182347.18497860548</v>
      </c>
      <c r="C5" s="84">
        <f>IF(B5*C$2&lt;(C$3),B5+(C$3),B5*(1+C$2))</f>
        <v>184170.65682839154</v>
      </c>
    </row>
    <row r="6" spans="1:3" x14ac:dyDescent="0.2">
      <c r="A6" s="59"/>
      <c r="B6" s="84"/>
      <c r="C6" s="84"/>
    </row>
    <row r="7" spans="1:3" x14ac:dyDescent="0.2">
      <c r="A7" s="57" t="s">
        <v>367</v>
      </c>
      <c r="B7" s="84"/>
      <c r="C7" s="84"/>
    </row>
    <row r="8" spans="1:3" s="92" customFormat="1" x14ac:dyDescent="0.2">
      <c r="A8" s="215" t="s">
        <v>269</v>
      </c>
      <c r="B8" s="212"/>
      <c r="C8" s="212"/>
    </row>
    <row r="9" spans="1:3" x14ac:dyDescent="0.2">
      <c r="A9" s="147" t="s">
        <v>42</v>
      </c>
      <c r="B9" s="84">
        <v>238332.02589036748</v>
      </c>
      <c r="C9" s="84">
        <f>IF(B9*C$2&lt;(C$3),B9+(C$3),B9*(1+C$2))</f>
        <v>240715.34614927115</v>
      </c>
    </row>
    <row r="10" spans="1:3" x14ac:dyDescent="0.2">
      <c r="A10" s="147" t="s">
        <v>43</v>
      </c>
      <c r="B10" s="84">
        <v>175324.7773988597</v>
      </c>
      <c r="C10" s="84">
        <f>IF(B10*C$2&lt;(C$3),B10+(C$3),B10*(1+C$2))</f>
        <v>177078.02517284831</v>
      </c>
    </row>
    <row r="11" spans="1:3" s="92" customFormat="1" x14ac:dyDescent="0.2">
      <c r="A11" s="214" t="s">
        <v>367</v>
      </c>
      <c r="B11" s="212"/>
      <c r="C11" s="212"/>
    </row>
    <row r="12" spans="1:3" x14ac:dyDescent="0.2">
      <c r="A12" s="213" t="s">
        <v>270</v>
      </c>
      <c r="B12" s="84">
        <v>208636.89545600093</v>
      </c>
      <c r="C12" s="84">
        <f t="shared" ref="C12:C65" si="0">IF(B12*C$2&lt;(C$3),B12+(C$3),B12*(1+C$2))</f>
        <v>210723.26441056095</v>
      </c>
    </row>
    <row r="13" spans="1:3" x14ac:dyDescent="0.2">
      <c r="A13" s="146" t="s">
        <v>271</v>
      </c>
      <c r="B13" s="84">
        <v>208636.89545600093</v>
      </c>
      <c r="C13" s="84">
        <f t="shared" si="0"/>
        <v>210723.26441056095</v>
      </c>
    </row>
    <row r="14" spans="1:3" x14ac:dyDescent="0.2">
      <c r="A14" s="146" t="s">
        <v>272</v>
      </c>
      <c r="B14" s="84">
        <v>208636.89545600093</v>
      </c>
      <c r="C14" s="84">
        <f t="shared" si="0"/>
        <v>210723.26441056095</v>
      </c>
    </row>
    <row r="15" spans="1:3" x14ac:dyDescent="0.2">
      <c r="A15" s="221" t="s">
        <v>273</v>
      </c>
      <c r="B15" s="84">
        <v>208636.89545600093</v>
      </c>
      <c r="C15" s="84">
        <f t="shared" si="0"/>
        <v>210723.26441056095</v>
      </c>
    </row>
    <row r="16" spans="1:3" s="92" customFormat="1" x14ac:dyDescent="0.2">
      <c r="A16" s="183"/>
      <c r="B16" s="212"/>
      <c r="C16" s="212"/>
    </row>
    <row r="17" spans="1:9" x14ac:dyDescent="0.2">
      <c r="A17" s="57" t="s">
        <v>64</v>
      </c>
      <c r="B17" s="84">
        <v>109175.61498641899</v>
      </c>
      <c r="C17" s="84">
        <f t="shared" si="0"/>
        <v>110267.37113628318</v>
      </c>
      <c r="D17" s="210"/>
      <c r="E17" s="210"/>
      <c r="F17" s="210"/>
      <c r="G17" s="210"/>
      <c r="H17" s="210"/>
      <c r="I17" s="210"/>
    </row>
    <row r="18" spans="1:9" x14ac:dyDescent="0.2">
      <c r="A18" s="57" t="s">
        <v>276</v>
      </c>
      <c r="B18" s="84">
        <v>113007.50112733393</v>
      </c>
      <c r="C18" s="84">
        <f t="shared" si="0"/>
        <v>114137.57613860727</v>
      </c>
    </row>
    <row r="19" spans="1:9" x14ac:dyDescent="0.2">
      <c r="A19" s="58" t="s">
        <v>278</v>
      </c>
      <c r="B19" s="84">
        <v>116838.26387741306</v>
      </c>
      <c r="C19" s="84">
        <f t="shared" si="0"/>
        <v>118006.64651618719</v>
      </c>
    </row>
    <row r="20" spans="1:9" x14ac:dyDescent="0.2">
      <c r="A20" s="57" t="s">
        <v>277</v>
      </c>
      <c r="B20" s="84">
        <v>120672.39679999958</v>
      </c>
      <c r="C20" s="84">
        <f t="shared" si="0"/>
        <v>121879.12076799957</v>
      </c>
    </row>
    <row r="21" spans="1:9" x14ac:dyDescent="0.2">
      <c r="A21" s="60"/>
      <c r="B21" s="84">
        <v>124504.28294091449</v>
      </c>
      <c r="C21" s="84">
        <f t="shared" si="0"/>
        <v>125749.32577032363</v>
      </c>
    </row>
    <row r="22" spans="1:9" x14ac:dyDescent="0.2">
      <c r="A22" s="60"/>
      <c r="B22" s="84">
        <v>128333.92230015781</v>
      </c>
      <c r="C22" s="84">
        <f t="shared" si="0"/>
        <v>129617.26152315938</v>
      </c>
    </row>
    <row r="23" spans="1:9" x14ac:dyDescent="0.2">
      <c r="A23" s="60"/>
      <c r="B23" s="84">
        <v>132464.6304033956</v>
      </c>
      <c r="C23" s="84">
        <f t="shared" si="0"/>
        <v>133789.27670742956</v>
      </c>
    </row>
    <row r="24" spans="1:9" x14ac:dyDescent="0.2">
      <c r="A24" s="60"/>
      <c r="B24" s="84">
        <v>136324.60131520554</v>
      </c>
      <c r="C24" s="84">
        <f t="shared" si="0"/>
        <v>137687.8473283576</v>
      </c>
    </row>
    <row r="25" spans="1:9" x14ac:dyDescent="0.2">
      <c r="A25" s="60"/>
      <c r="B25" s="84">
        <v>140420.48430253353</v>
      </c>
      <c r="C25" s="84">
        <f t="shared" si="0"/>
        <v>141824.68914555886</v>
      </c>
    </row>
    <row r="26" spans="1:9" s="92" customFormat="1" x14ac:dyDescent="0.2">
      <c r="A26" s="183"/>
      <c r="B26" s="212"/>
      <c r="C26" s="212"/>
    </row>
    <row r="27" spans="1:9" x14ac:dyDescent="0.2">
      <c r="A27" s="57" t="s">
        <v>64</v>
      </c>
      <c r="B27" s="84">
        <v>105203.30499102906</v>
      </c>
      <c r="C27" s="84">
        <f t="shared" si="0"/>
        <v>106255.33804093934</v>
      </c>
      <c r="D27" s="210"/>
      <c r="E27" s="210"/>
      <c r="F27" s="210"/>
      <c r="G27" s="210"/>
      <c r="H27" s="210"/>
      <c r="I27" s="210"/>
    </row>
    <row r="28" spans="1:9" x14ac:dyDescent="0.2">
      <c r="A28" s="57" t="s">
        <v>279</v>
      </c>
      <c r="B28" s="84">
        <v>108899.26084081216</v>
      </c>
      <c r="C28" s="84">
        <f t="shared" si="0"/>
        <v>109988.25344922028</v>
      </c>
    </row>
    <row r="29" spans="1:9" x14ac:dyDescent="0.2">
      <c r="A29" s="59"/>
      <c r="B29" s="84">
        <v>112586.22956390881</v>
      </c>
      <c r="C29" s="84">
        <f t="shared" si="0"/>
        <v>113712.0918595479</v>
      </c>
    </row>
    <row r="30" spans="1:9" x14ac:dyDescent="0.2">
      <c r="A30" s="59"/>
      <c r="B30" s="84">
        <v>116281.0620228561</v>
      </c>
      <c r="C30" s="84">
        <f t="shared" si="0"/>
        <v>117443.87264308466</v>
      </c>
    </row>
    <row r="31" spans="1:9" x14ac:dyDescent="0.2">
      <c r="A31" s="59"/>
      <c r="B31" s="84">
        <v>119978.14126347497</v>
      </c>
      <c r="C31" s="84">
        <f t="shared" si="0"/>
        <v>121177.92267610972</v>
      </c>
    </row>
    <row r="32" spans="1:9" x14ac:dyDescent="0.2">
      <c r="A32" s="59"/>
      <c r="B32" s="84">
        <v>123674.09711325805</v>
      </c>
      <c r="C32" s="84">
        <f t="shared" si="0"/>
        <v>124910.83808439062</v>
      </c>
    </row>
    <row r="33" spans="1:9" x14ac:dyDescent="0.2">
      <c r="A33" s="59"/>
      <c r="B33" s="84">
        <v>127646.40710864801</v>
      </c>
      <c r="C33" s="84">
        <f t="shared" si="0"/>
        <v>128922.87117973449</v>
      </c>
    </row>
    <row r="34" spans="1:9" x14ac:dyDescent="0.2">
      <c r="A34" s="59"/>
      <c r="B34" s="84">
        <v>131364.83077514707</v>
      </c>
      <c r="C34" s="84">
        <f t="shared" si="0"/>
        <v>132678.47908289856</v>
      </c>
    </row>
    <row r="35" spans="1:9" x14ac:dyDescent="0.2">
      <c r="A35" s="60"/>
      <c r="B35" s="84">
        <v>135312.42617214945</v>
      </c>
      <c r="C35" s="84">
        <f t="shared" si="0"/>
        <v>136665.55043387096</v>
      </c>
    </row>
    <row r="36" spans="1:9" s="92" customFormat="1" x14ac:dyDescent="0.2">
      <c r="A36" s="183"/>
      <c r="B36" s="212"/>
      <c r="C36" s="212"/>
    </row>
    <row r="37" spans="1:9" x14ac:dyDescent="0.2">
      <c r="A37" s="57" t="s">
        <v>280</v>
      </c>
      <c r="B37" s="84">
        <v>109175.61498641899</v>
      </c>
      <c r="C37" s="84">
        <f t="shared" si="0"/>
        <v>110267.37113628318</v>
      </c>
      <c r="D37" s="210"/>
      <c r="E37" s="210"/>
      <c r="F37" s="210"/>
      <c r="G37" s="210"/>
      <c r="H37" s="210"/>
      <c r="I37" s="210"/>
    </row>
    <row r="38" spans="1:9" x14ac:dyDescent="0.2">
      <c r="A38" s="59" t="s">
        <v>284</v>
      </c>
      <c r="B38" s="84">
        <v>113007.50112733393</v>
      </c>
      <c r="C38" s="84">
        <f t="shared" si="0"/>
        <v>114137.57613860727</v>
      </c>
      <c r="D38" s="98"/>
      <c r="E38" s="98"/>
      <c r="F38" s="98"/>
      <c r="G38" s="98"/>
      <c r="H38" s="98"/>
      <c r="I38" s="98"/>
    </row>
    <row r="39" spans="1:9" x14ac:dyDescent="0.2">
      <c r="A39" s="59" t="s">
        <v>277</v>
      </c>
      <c r="B39" s="84">
        <v>116838.26387741306</v>
      </c>
      <c r="C39" s="84">
        <f t="shared" si="0"/>
        <v>118006.64651618719</v>
      </c>
    </row>
    <row r="40" spans="1:9" x14ac:dyDescent="0.2">
      <c r="A40" s="59"/>
      <c r="B40" s="84">
        <v>120672.39679999958</v>
      </c>
      <c r="C40" s="84">
        <f t="shared" si="0"/>
        <v>121879.12076799957</v>
      </c>
    </row>
    <row r="41" spans="1:9" x14ac:dyDescent="0.2">
      <c r="A41" s="59"/>
      <c r="B41" s="84">
        <v>124504.28294091449</v>
      </c>
      <c r="C41" s="84">
        <f t="shared" si="0"/>
        <v>125749.32577032363</v>
      </c>
    </row>
    <row r="42" spans="1:9" x14ac:dyDescent="0.2">
      <c r="A42" s="59"/>
      <c r="B42" s="84">
        <v>128333.92230015781</v>
      </c>
      <c r="C42" s="84">
        <f t="shared" si="0"/>
        <v>129617.26152315938</v>
      </c>
    </row>
    <row r="43" spans="1:9" x14ac:dyDescent="0.2">
      <c r="A43" s="59"/>
      <c r="B43" s="84">
        <v>132464.6304033956</v>
      </c>
      <c r="C43" s="84">
        <f t="shared" si="0"/>
        <v>133789.27670742956</v>
      </c>
    </row>
    <row r="44" spans="1:9" x14ac:dyDescent="0.2">
      <c r="A44" s="59"/>
      <c r="B44" s="84">
        <v>136324.60131520554</v>
      </c>
      <c r="C44" s="84">
        <f t="shared" si="0"/>
        <v>137687.8473283576</v>
      </c>
    </row>
    <row r="45" spans="1:9" x14ac:dyDescent="0.2">
      <c r="A45" s="60"/>
      <c r="B45" s="84">
        <v>140420.48430253353</v>
      </c>
      <c r="C45" s="84">
        <f t="shared" si="0"/>
        <v>141824.68914555886</v>
      </c>
    </row>
    <row r="46" spans="1:9" s="92" customFormat="1" x14ac:dyDescent="0.2">
      <c r="A46" s="183"/>
      <c r="B46" s="212"/>
      <c r="C46" s="212"/>
    </row>
    <row r="47" spans="1:9" x14ac:dyDescent="0.2">
      <c r="A47" s="57" t="s">
        <v>281</v>
      </c>
      <c r="B47" s="84">
        <v>105203.30499102906</v>
      </c>
      <c r="C47" s="84">
        <f t="shared" si="0"/>
        <v>106255.33804093934</v>
      </c>
      <c r="D47" s="210"/>
      <c r="E47" s="210"/>
      <c r="F47" s="210"/>
      <c r="G47" s="210"/>
      <c r="H47" s="210"/>
      <c r="I47" s="210"/>
    </row>
    <row r="48" spans="1:9" x14ac:dyDescent="0.2">
      <c r="A48" s="59" t="s">
        <v>27</v>
      </c>
      <c r="B48" s="84">
        <v>108899.26084081216</v>
      </c>
      <c r="C48" s="84">
        <f t="shared" si="0"/>
        <v>109988.25344922028</v>
      </c>
    </row>
    <row r="49" spans="1:9" x14ac:dyDescent="0.2">
      <c r="A49" s="60"/>
      <c r="B49" s="84">
        <v>112586.22956390881</v>
      </c>
      <c r="C49" s="84">
        <f t="shared" si="0"/>
        <v>113712.0918595479</v>
      </c>
    </row>
    <row r="50" spans="1:9" x14ac:dyDescent="0.2">
      <c r="A50" s="60"/>
      <c r="B50" s="84">
        <v>116281.0620228561</v>
      </c>
      <c r="C50" s="84">
        <f t="shared" si="0"/>
        <v>117443.87264308466</v>
      </c>
    </row>
    <row r="51" spans="1:9" x14ac:dyDescent="0.2">
      <c r="A51" s="60"/>
      <c r="B51" s="84">
        <v>119978.14126347497</v>
      </c>
      <c r="C51" s="84">
        <f t="shared" si="0"/>
        <v>121177.92267610972</v>
      </c>
    </row>
    <row r="52" spans="1:9" x14ac:dyDescent="0.2">
      <c r="A52" s="60"/>
      <c r="B52" s="84">
        <v>123674.09711325805</v>
      </c>
      <c r="C52" s="84">
        <f t="shared" si="0"/>
        <v>124910.83808439062</v>
      </c>
    </row>
    <row r="53" spans="1:9" x14ac:dyDescent="0.2">
      <c r="A53" s="60"/>
      <c r="B53" s="84">
        <v>127646.40710864801</v>
      </c>
      <c r="C53" s="84">
        <f t="shared" si="0"/>
        <v>128922.87117973449</v>
      </c>
    </row>
    <row r="54" spans="1:9" x14ac:dyDescent="0.2">
      <c r="A54" s="60"/>
      <c r="B54" s="84">
        <v>131364.83077514707</v>
      </c>
      <c r="C54" s="84">
        <f t="shared" si="0"/>
        <v>132678.47908289856</v>
      </c>
    </row>
    <row r="55" spans="1:9" x14ac:dyDescent="0.2">
      <c r="A55" s="60"/>
      <c r="B55" s="84">
        <v>135312.42617214945</v>
      </c>
      <c r="C55" s="84">
        <f t="shared" si="0"/>
        <v>136665.55043387096</v>
      </c>
    </row>
    <row r="56" spans="1:9" x14ac:dyDescent="0.2">
      <c r="A56" s="60"/>
      <c r="B56" s="84"/>
      <c r="C56" s="84"/>
    </row>
    <row r="57" spans="1:9" s="129" customFormat="1" x14ac:dyDescent="0.25">
      <c r="A57" s="393" t="s">
        <v>112</v>
      </c>
      <c r="B57" s="83">
        <v>84796.910458716127</v>
      </c>
      <c r="C57" s="83">
        <f t="shared" si="0"/>
        <v>85644.879563303286</v>
      </c>
    </row>
    <row r="58" spans="1:9" x14ac:dyDescent="0.2">
      <c r="A58" s="60"/>
      <c r="B58" s="84">
        <v>87771.649391915387</v>
      </c>
      <c r="C58" s="84">
        <f t="shared" si="0"/>
        <v>88649.365885834544</v>
      </c>
    </row>
    <row r="59" spans="1:9" x14ac:dyDescent="0.2">
      <c r="A59" s="60"/>
      <c r="B59" s="84">
        <v>90745.264934278865</v>
      </c>
      <c r="C59" s="84">
        <f t="shared" si="0"/>
        <v>91652.717583621648</v>
      </c>
      <c r="D59" s="98"/>
      <c r="E59" s="98"/>
      <c r="F59" s="98"/>
      <c r="G59" s="98"/>
      <c r="H59" s="98"/>
      <c r="I59" s="98"/>
    </row>
    <row r="60" spans="1:9" x14ac:dyDescent="0.2">
      <c r="A60" s="60"/>
      <c r="B60" s="84">
        <v>93724.497430821328</v>
      </c>
      <c r="C60" s="84">
        <f t="shared" si="0"/>
        <v>94661.742405129538</v>
      </c>
    </row>
    <row r="61" spans="1:9" x14ac:dyDescent="0.2">
      <c r="B61" s="84">
        <v>96704.853318199588</v>
      </c>
      <c r="C61" s="84">
        <f t="shared" si="0"/>
        <v>97671.901851381583</v>
      </c>
    </row>
    <row r="62" spans="1:9" x14ac:dyDescent="0.2">
      <c r="B62" s="84">
        <v>99677.345469727239</v>
      </c>
      <c r="C62" s="84">
        <f t="shared" si="0"/>
        <v>100674.11892442452</v>
      </c>
    </row>
    <row r="63" spans="1:9" x14ac:dyDescent="0.2">
      <c r="B63" s="84">
        <v>102883.50291510139</v>
      </c>
      <c r="C63" s="84">
        <f t="shared" si="0"/>
        <v>103912.3379442524</v>
      </c>
    </row>
    <row r="64" spans="1:9" x14ac:dyDescent="0.2">
      <c r="B64" s="84">
        <v>105881.83305585246</v>
      </c>
      <c r="C64" s="84">
        <f t="shared" si="0"/>
        <v>106940.65138641099</v>
      </c>
    </row>
    <row r="65" spans="1:3" x14ac:dyDescent="0.2">
      <c r="B65" s="84">
        <v>109061.0291211674</v>
      </c>
      <c r="C65" s="84">
        <f t="shared" si="0"/>
        <v>110151.63941237908</v>
      </c>
    </row>
    <row r="66" spans="1:3" s="187" customFormat="1" ht="16.5" thickBot="1" x14ac:dyDescent="0.25"/>
    <row r="67" spans="1:3" ht="16.5" thickTop="1" x14ac:dyDescent="0.2"/>
    <row r="75" spans="1:3" s="16" customFormat="1" ht="30.75" customHeight="1" thickBot="1" x14ac:dyDescent="0.25">
      <c r="A75" s="166" t="s">
        <v>257</v>
      </c>
      <c r="B75" s="25"/>
      <c r="C75" s="25"/>
    </row>
    <row r="76" spans="1:3" ht="16.5" thickTop="1" x14ac:dyDescent="0.2"/>
    <row r="150" spans="1:1" x14ac:dyDescent="0.2">
      <c r="A150" s="25" t="s">
        <v>66</v>
      </c>
    </row>
    <row r="151" spans="1:1" x14ac:dyDescent="0.2">
      <c r="A151" s="61"/>
    </row>
    <row r="152" spans="1:1" x14ac:dyDescent="0.2">
      <c r="A152" s="62" t="s">
        <v>29</v>
      </c>
    </row>
    <row r="153" spans="1:1" x14ac:dyDescent="0.2">
      <c r="A153" s="63"/>
    </row>
    <row r="154" spans="1:1" x14ac:dyDescent="0.2">
      <c r="A154" s="64"/>
    </row>
    <row r="155" spans="1:1" x14ac:dyDescent="0.2">
      <c r="A155" s="65"/>
    </row>
    <row r="156" spans="1:1" x14ac:dyDescent="0.2">
      <c r="A156" s="66" t="s">
        <v>30</v>
      </c>
    </row>
    <row r="157" spans="1:1" x14ac:dyDescent="0.2">
      <c r="A157" s="67"/>
    </row>
    <row r="158" spans="1:1" x14ac:dyDescent="0.2">
      <c r="A158" s="66" t="s">
        <v>31</v>
      </c>
    </row>
    <row r="159" spans="1:1" x14ac:dyDescent="0.2">
      <c r="A159" s="66" t="s">
        <v>32</v>
      </c>
    </row>
    <row r="160" spans="1:1" x14ac:dyDescent="0.2">
      <c r="A160" s="66" t="s">
        <v>33</v>
      </c>
    </row>
    <row r="161" spans="1:1" x14ac:dyDescent="0.2">
      <c r="A161" s="67"/>
    </row>
    <row r="162" spans="1:1" x14ac:dyDescent="0.2">
      <c r="A162" s="66" t="s">
        <v>34</v>
      </c>
    </row>
    <row r="163" spans="1:1" x14ac:dyDescent="0.2">
      <c r="A163" s="66" t="s">
        <v>35</v>
      </c>
    </row>
    <row r="164" spans="1:1" x14ac:dyDescent="0.2">
      <c r="A164" s="67"/>
    </row>
    <row r="165" spans="1:1" x14ac:dyDescent="0.2">
      <c r="A165" s="66" t="s">
        <v>36</v>
      </c>
    </row>
    <row r="166" spans="1:1" x14ac:dyDescent="0.2">
      <c r="A166" s="66" t="s">
        <v>37</v>
      </c>
    </row>
    <row r="167" spans="1:1" x14ac:dyDescent="0.2">
      <c r="A167" s="66" t="s">
        <v>38</v>
      </c>
    </row>
    <row r="168" spans="1:1" x14ac:dyDescent="0.2">
      <c r="A168" s="65"/>
    </row>
  </sheetData>
  <phoneticPr fontId="3" type="noConversion"/>
  <hyperlinks>
    <hyperlink ref="A75" location="'Table of Contents'!A1" display="Link to Table of Contents " xr:uid="{00000000-0004-0000-0500-000000000000}"/>
  </hyperlinks>
  <pageMargins left="0.25" right="0.25" top="0.75" bottom="0.75" header="0.3" footer="0.3"/>
  <pageSetup paperSize="9" fitToHeight="0" orientation="portrait" r:id="rId1"/>
  <headerFooter alignWithMargins="0">
    <oddHeader xml:space="preserve">&amp;C&amp;"Comic Sans MS,Regular"&amp;8Institutes of Technology
</oddHeader>
  </headerFooter>
  <rowBreaks count="1" manualBreakCount="1">
    <brk id="48" max="4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AO27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5"/>
  <cols>
    <col min="1" max="1" width="34.77734375" style="27" customWidth="1"/>
    <col min="2" max="3" width="9.5546875" style="27" customWidth="1"/>
    <col min="4" max="16384" width="8.88671875" style="27"/>
  </cols>
  <sheetData>
    <row r="1" spans="1:41" s="43" customFormat="1" ht="19.5" thickBot="1" x14ac:dyDescent="0.35">
      <c r="A1" s="56" t="s">
        <v>274</v>
      </c>
      <c r="B1" s="390">
        <v>45444</v>
      </c>
      <c r="C1" s="390">
        <v>45566</v>
      </c>
    </row>
    <row r="2" spans="1:41" s="169" customFormat="1" x14ac:dyDescent="0.2">
      <c r="A2" s="172" t="s">
        <v>303</v>
      </c>
      <c r="B2" s="351">
        <v>0.01</v>
      </c>
      <c r="C2" s="351">
        <v>0.01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</row>
    <row r="3" spans="1:41" s="174" customFormat="1" ht="16.5" thickBot="1" x14ac:dyDescent="0.25">
      <c r="A3" s="173" t="s">
        <v>302</v>
      </c>
      <c r="B3" s="392"/>
      <c r="C3" s="392">
        <v>500</v>
      </c>
    </row>
    <row r="4" spans="1:41" x14ac:dyDescent="0.25">
      <c r="A4" s="31" t="s">
        <v>54</v>
      </c>
      <c r="B4" s="12">
        <v>51341.007946264115</v>
      </c>
      <c r="C4" s="12">
        <f>IF(B4*C$2&lt;(C$3),B4+(C$3),B4*(1+C$2))</f>
        <v>51854.418025726758</v>
      </c>
      <c r="D4" s="7"/>
    </row>
    <row r="5" spans="1:41" x14ac:dyDescent="0.25">
      <c r="A5" s="31" t="s">
        <v>288</v>
      </c>
      <c r="B5" s="12">
        <v>51892.405699403433</v>
      </c>
      <c r="C5" s="12">
        <f t="shared" ref="C5:C15" si="0">IF(B5*C$2&lt;(C$3),B5+(C$3),B5*(1+C$2))</f>
        <v>52411.32975639747</v>
      </c>
    </row>
    <row r="6" spans="1:41" x14ac:dyDescent="0.25">
      <c r="A6" s="33"/>
      <c r="B6" s="12">
        <v>52160.694497167067</v>
      </c>
      <c r="C6" s="12">
        <f t="shared" si="0"/>
        <v>52682.301442138742</v>
      </c>
    </row>
    <row r="7" spans="1:41" x14ac:dyDescent="0.25">
      <c r="A7" s="33"/>
      <c r="B7" s="12">
        <v>52459.755208634415</v>
      </c>
      <c r="C7" s="12">
        <f t="shared" si="0"/>
        <v>52984.352760720758</v>
      </c>
    </row>
    <row r="8" spans="1:41" x14ac:dyDescent="0.25">
      <c r="A8" s="33"/>
      <c r="B8" s="12">
        <v>52737.514600959104</v>
      </c>
      <c r="C8" s="12">
        <f t="shared" si="0"/>
        <v>53264.889746968693</v>
      </c>
    </row>
    <row r="9" spans="1:41" x14ac:dyDescent="0.25">
      <c r="A9" s="33"/>
      <c r="B9" s="12">
        <v>52888.920701089046</v>
      </c>
      <c r="C9" s="12">
        <f t="shared" si="0"/>
        <v>53417.809908099938</v>
      </c>
    </row>
    <row r="10" spans="1:41" x14ac:dyDescent="0.25">
      <c r="A10" s="33"/>
      <c r="B10" s="12">
        <v>53029.434276029773</v>
      </c>
      <c r="C10" s="12">
        <f t="shared" si="0"/>
        <v>53559.728618790068</v>
      </c>
    </row>
    <row r="11" spans="1:41" x14ac:dyDescent="0.25">
      <c r="A11" s="33"/>
      <c r="B11" s="12">
        <v>53178.661871121862</v>
      </c>
      <c r="C11" s="12">
        <f t="shared" si="0"/>
        <v>53710.448489833077</v>
      </c>
    </row>
    <row r="12" spans="1:41" x14ac:dyDescent="0.25">
      <c r="A12" s="33"/>
      <c r="B12" s="12">
        <v>53322.443203619361</v>
      </c>
      <c r="C12" s="12">
        <f t="shared" si="0"/>
        <v>53855.667635655554</v>
      </c>
    </row>
    <row r="13" spans="1:41" x14ac:dyDescent="0.25">
      <c r="A13" s="33"/>
      <c r="B13" s="12">
        <v>53556.63249518723</v>
      </c>
      <c r="C13" s="12">
        <f t="shared" si="0"/>
        <v>54092.1988201391</v>
      </c>
    </row>
    <row r="14" spans="1:41" x14ac:dyDescent="0.25">
      <c r="A14" s="33"/>
      <c r="B14" s="12">
        <v>53736.359160809094</v>
      </c>
      <c r="C14" s="12">
        <f t="shared" si="0"/>
        <v>54273.722752417183</v>
      </c>
    </row>
    <row r="15" spans="1:41" x14ac:dyDescent="0.25">
      <c r="A15" s="33"/>
      <c r="B15" s="12">
        <v>54172.744627804401</v>
      </c>
      <c r="C15" s="12">
        <f t="shared" si="0"/>
        <v>54714.472074082449</v>
      </c>
    </row>
    <row r="16" spans="1:41" s="181" customFormat="1" ht="16.5" thickBot="1" x14ac:dyDescent="0.3">
      <c r="B16" s="186"/>
      <c r="C16" s="186"/>
    </row>
    <row r="17" spans="1:11" ht="16.5" thickTop="1" x14ac:dyDescent="0.25">
      <c r="B17" s="12"/>
      <c r="C17" s="12"/>
    </row>
    <row r="18" spans="1:11" x14ac:dyDescent="0.25">
      <c r="B18" s="12"/>
      <c r="C18" s="12"/>
    </row>
    <row r="19" spans="1:11" x14ac:dyDescent="0.25">
      <c r="B19" s="12"/>
      <c r="C19" s="12"/>
    </row>
    <row r="20" spans="1:11" x14ac:dyDescent="0.25">
      <c r="B20" s="12"/>
      <c r="C20" s="12"/>
    </row>
    <row r="21" spans="1:11" x14ac:dyDescent="0.25">
      <c r="B21" s="12"/>
      <c r="C21" s="12"/>
    </row>
    <row r="22" spans="1:11" x14ac:dyDescent="0.25">
      <c r="B22" s="12"/>
      <c r="C22" s="12"/>
    </row>
    <row r="23" spans="1:11" x14ac:dyDescent="0.25">
      <c r="B23" s="12"/>
      <c r="C23" s="12"/>
      <c r="D23" s="29"/>
      <c r="E23" s="29"/>
      <c r="F23" s="29"/>
      <c r="G23" s="29"/>
      <c r="H23" s="29"/>
      <c r="I23" s="29"/>
      <c r="J23" s="29"/>
      <c r="K23" s="29"/>
    </row>
    <row r="26" spans="1:11" s="16" customFormat="1" ht="30.75" customHeight="1" thickBot="1" x14ac:dyDescent="0.3">
      <c r="A26" s="166" t="s">
        <v>257</v>
      </c>
      <c r="B26" s="27"/>
      <c r="C26" s="27"/>
    </row>
    <row r="27" spans="1:11" ht="16.5" thickTop="1" x14ac:dyDescent="0.25"/>
  </sheetData>
  <phoneticPr fontId="3" type="noConversion"/>
  <hyperlinks>
    <hyperlink ref="A26" location="'Table of Contents'!A1" display="Link to Table of Contents " xr:uid="{00000000-0004-0000-0600-000000000000}"/>
  </hyperlinks>
  <pageMargins left="0.75" right="0.75" top="1" bottom="1" header="0.5" footer="0.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AO118"/>
  <sheetViews>
    <sheetView zoomScaleNormal="100" workbookViewId="0">
      <pane ySplit="1" topLeftCell="A2" activePane="bottomLeft" state="frozen"/>
      <selection pane="bottomLeft" activeCell="D7" sqref="D7"/>
    </sheetView>
  </sheetViews>
  <sheetFormatPr defaultColWidth="8.88671875" defaultRowHeight="15.75" x14ac:dyDescent="0.2"/>
  <cols>
    <col min="1" max="1" width="38.88671875" style="14" customWidth="1"/>
    <col min="2" max="3" width="12.88671875" style="11" customWidth="1"/>
    <col min="4" max="16384" width="8.88671875" style="11"/>
  </cols>
  <sheetData>
    <row r="1" spans="1:41" s="17" customFormat="1" ht="16.5" thickBot="1" x14ac:dyDescent="0.25">
      <c r="A1" s="103" t="s">
        <v>120</v>
      </c>
      <c r="B1" s="390">
        <v>45444</v>
      </c>
      <c r="C1" s="390">
        <v>45566</v>
      </c>
    </row>
    <row r="2" spans="1:41" s="169" customFormat="1" x14ac:dyDescent="0.2">
      <c r="A2" s="172" t="s">
        <v>303</v>
      </c>
      <c r="B2" s="351">
        <v>0.01</v>
      </c>
      <c r="C2" s="351">
        <v>0.01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</row>
    <row r="3" spans="1:41" s="174" customFormat="1" ht="16.5" thickBot="1" x14ac:dyDescent="0.25">
      <c r="A3" s="173" t="s">
        <v>302</v>
      </c>
      <c r="B3" s="392"/>
      <c r="C3" s="392">
        <v>500</v>
      </c>
    </row>
    <row r="4" spans="1:41" x14ac:dyDescent="0.2">
      <c r="A4" s="136" t="s">
        <v>357</v>
      </c>
    </row>
    <row r="5" spans="1:41" s="25" customFormat="1" ht="47.25" x14ac:dyDescent="0.2">
      <c r="A5" s="377" t="s">
        <v>358</v>
      </c>
    </row>
    <row r="6" spans="1:41" s="25" customFormat="1" x14ac:dyDescent="0.2">
      <c r="A6" s="224" t="s">
        <v>97</v>
      </c>
    </row>
    <row r="7" spans="1:41" s="25" customFormat="1" x14ac:dyDescent="0.2">
      <c r="A7" s="224" t="s">
        <v>78</v>
      </c>
      <c r="B7" s="112">
        <v>795.06887101596385</v>
      </c>
      <c r="C7" s="112">
        <f>IF(B7*C$2&lt;(C$3/52.18),B7+(C$3/52.18),B7*(1+C$2))</f>
        <v>804.65108642416624</v>
      </c>
    </row>
    <row r="8" spans="1:41" s="25" customFormat="1" x14ac:dyDescent="0.2">
      <c r="A8" s="224" t="s">
        <v>79</v>
      </c>
      <c r="B8" s="112">
        <v>800.5579679834118</v>
      </c>
      <c r="C8" s="112">
        <f t="shared" ref="C8:C15" si="0">IF(B8*C$2&lt;(C$3/52.18),B8+(C$3/52.18),B8*(1+C$2))</f>
        <v>810.14018339161419</v>
      </c>
    </row>
    <row r="9" spans="1:41" s="25" customFormat="1" x14ac:dyDescent="0.2">
      <c r="A9" s="224" t="s">
        <v>80</v>
      </c>
      <c r="B9" s="112">
        <v>806.02607414027636</v>
      </c>
      <c r="C9" s="112">
        <f t="shared" si="0"/>
        <v>815.60828954847875</v>
      </c>
    </row>
    <row r="10" spans="1:41" s="25" customFormat="1" x14ac:dyDescent="0.2">
      <c r="A10" s="224" t="s">
        <v>81</v>
      </c>
      <c r="B10" s="112">
        <v>811.5151711077242</v>
      </c>
      <c r="C10" s="112">
        <f t="shared" si="0"/>
        <v>821.09738651592659</v>
      </c>
    </row>
    <row r="11" spans="1:41" s="25" customFormat="1" x14ac:dyDescent="0.2">
      <c r="A11" s="224" t="s">
        <v>82</v>
      </c>
      <c r="B11" s="112">
        <v>816.98327726458911</v>
      </c>
      <c r="C11" s="112">
        <f t="shared" si="0"/>
        <v>826.56549267279149</v>
      </c>
    </row>
    <row r="12" spans="1:41" s="25" customFormat="1" x14ac:dyDescent="0.2">
      <c r="A12" s="224" t="s">
        <v>83</v>
      </c>
      <c r="B12" s="112">
        <v>822.47237423203671</v>
      </c>
      <c r="C12" s="112">
        <f t="shared" si="0"/>
        <v>832.0545896402391</v>
      </c>
    </row>
    <row r="13" spans="1:41" s="25" customFormat="1" x14ac:dyDescent="0.2">
      <c r="A13" s="224" t="s">
        <v>84</v>
      </c>
      <c r="B13" s="112">
        <v>827.91948957831846</v>
      </c>
      <c r="C13" s="112">
        <f t="shared" si="0"/>
        <v>837.50170498652085</v>
      </c>
    </row>
    <row r="14" spans="1:41" s="25" customFormat="1" x14ac:dyDescent="0.2">
      <c r="A14" s="224" t="s">
        <v>85</v>
      </c>
      <c r="B14" s="112">
        <v>833.40858654576596</v>
      </c>
      <c r="C14" s="112">
        <f t="shared" si="0"/>
        <v>842.99080195396834</v>
      </c>
    </row>
    <row r="15" spans="1:41" s="25" customFormat="1" x14ac:dyDescent="0.2">
      <c r="A15" s="224" t="s">
        <v>86</v>
      </c>
      <c r="B15" s="112">
        <v>838.88718810792227</v>
      </c>
      <c r="C15" s="112">
        <f t="shared" si="0"/>
        <v>848.46940351612466</v>
      </c>
    </row>
    <row r="16" spans="1:41" s="25" customFormat="1" x14ac:dyDescent="0.2">
      <c r="A16" s="148"/>
    </row>
    <row r="17" spans="1:3" s="25" customFormat="1" x14ac:dyDescent="0.2">
      <c r="A17" s="224" t="s">
        <v>309</v>
      </c>
    </row>
    <row r="18" spans="1:3" s="25" customFormat="1" x14ac:dyDescent="0.2">
      <c r="A18" s="224" t="s">
        <v>78</v>
      </c>
      <c r="B18" s="112">
        <v>729.83927685413914</v>
      </c>
      <c r="C18" s="112">
        <f>IF(B18*C$2&lt;(C$3/52.18),B18+(C$3/52.18),B18*(1+C$2))</f>
        <v>739.42149226234153</v>
      </c>
    </row>
    <row r="19" spans="1:3" s="25" customFormat="1" x14ac:dyDescent="0.2">
      <c r="A19" s="224" t="s">
        <v>79</v>
      </c>
      <c r="B19" s="112">
        <v>752.2370390653773</v>
      </c>
      <c r="C19" s="112">
        <f t="shared" ref="C19:C28" si="1">IF(B19*C$2&lt;(C$3/52.18),B19+(C$3/52.18),B19*(1+C$2))</f>
        <v>761.81925447357969</v>
      </c>
    </row>
    <row r="20" spans="1:3" s="25" customFormat="1" x14ac:dyDescent="0.2">
      <c r="A20" s="224" t="s">
        <v>80</v>
      </c>
      <c r="B20" s="112">
        <v>795.06887101596385</v>
      </c>
      <c r="C20" s="112">
        <f t="shared" si="1"/>
        <v>804.65108642416624</v>
      </c>
    </row>
    <row r="21" spans="1:3" s="25" customFormat="1" x14ac:dyDescent="0.2">
      <c r="A21" s="224" t="s">
        <v>81</v>
      </c>
      <c r="B21" s="112">
        <v>800.5579679834118</v>
      </c>
      <c r="C21" s="112">
        <f t="shared" si="1"/>
        <v>810.14018339161419</v>
      </c>
    </row>
    <row r="22" spans="1:3" s="25" customFormat="1" x14ac:dyDescent="0.2">
      <c r="A22" s="224" t="s">
        <v>82</v>
      </c>
      <c r="B22" s="112">
        <v>806.02607414027636</v>
      </c>
      <c r="C22" s="112">
        <f t="shared" si="1"/>
        <v>815.60828954847875</v>
      </c>
    </row>
    <row r="23" spans="1:3" s="25" customFormat="1" x14ac:dyDescent="0.2">
      <c r="A23" s="224" t="s">
        <v>83</v>
      </c>
      <c r="B23" s="112">
        <v>811.5151711077242</v>
      </c>
      <c r="C23" s="112">
        <f t="shared" si="1"/>
        <v>821.09738651592659</v>
      </c>
    </row>
    <row r="24" spans="1:3" s="25" customFormat="1" x14ac:dyDescent="0.2">
      <c r="A24" s="224" t="s">
        <v>84</v>
      </c>
      <c r="B24" s="112">
        <v>816.98327726458911</v>
      </c>
      <c r="C24" s="112">
        <f t="shared" si="1"/>
        <v>826.56549267279149</v>
      </c>
    </row>
    <row r="25" spans="1:3" s="25" customFormat="1" x14ac:dyDescent="0.2">
      <c r="A25" s="224" t="s">
        <v>85</v>
      </c>
      <c r="B25" s="112">
        <v>822.47237423203671</v>
      </c>
      <c r="C25" s="112">
        <f t="shared" si="1"/>
        <v>832.0545896402391</v>
      </c>
    </row>
    <row r="26" spans="1:3" s="25" customFormat="1" x14ac:dyDescent="0.2">
      <c r="A26" s="224" t="s">
        <v>86</v>
      </c>
      <c r="B26" s="112">
        <v>827.91948957831846</v>
      </c>
      <c r="C26" s="112">
        <f t="shared" si="1"/>
        <v>837.50170498652085</v>
      </c>
    </row>
    <row r="27" spans="1:3" s="25" customFormat="1" x14ac:dyDescent="0.2">
      <c r="A27" s="224" t="s">
        <v>87</v>
      </c>
      <c r="B27" s="112">
        <v>833.40858654576596</v>
      </c>
      <c r="C27" s="112">
        <f>IF(B27*C$2&lt;(C$3/52.18),B27+(C$3/52.18),B27*(1+C$2))</f>
        <v>842.99080195396834</v>
      </c>
    </row>
    <row r="28" spans="1:3" s="25" customFormat="1" x14ac:dyDescent="0.2">
      <c r="A28" s="224" t="s">
        <v>88</v>
      </c>
      <c r="B28" s="112">
        <v>838.88718810792227</v>
      </c>
      <c r="C28" s="112">
        <f t="shared" si="1"/>
        <v>848.46940351612466</v>
      </c>
    </row>
    <row r="29" spans="1:3" s="92" customFormat="1" x14ac:dyDescent="0.2">
      <c r="A29" s="225"/>
    </row>
    <row r="30" spans="1:3" s="25" customFormat="1" x14ac:dyDescent="0.2">
      <c r="A30" s="378" t="s">
        <v>359</v>
      </c>
    </row>
    <row r="31" spans="1:3" s="25" customFormat="1" ht="47.25" x14ac:dyDescent="0.2">
      <c r="A31" s="377" t="s">
        <v>360</v>
      </c>
    </row>
    <row r="32" spans="1:3" x14ac:dyDescent="0.2">
      <c r="A32" s="133" t="s">
        <v>98</v>
      </c>
      <c r="B32" s="44"/>
      <c r="C32" s="44"/>
    </row>
    <row r="33" spans="1:3" x14ac:dyDescent="0.2">
      <c r="A33" s="133" t="s">
        <v>97</v>
      </c>
    </row>
    <row r="34" spans="1:3" x14ac:dyDescent="0.2">
      <c r="A34" s="133" t="s">
        <v>78</v>
      </c>
      <c r="B34" s="18">
        <v>935.15104544144151</v>
      </c>
      <c r="C34" s="18">
        <f>IF(B34*C$2&lt;(C$3/52.18),B34+(C$3/52.18),B34*(1+C$2))</f>
        <v>944.7332608496439</v>
      </c>
    </row>
    <row r="35" spans="1:3" x14ac:dyDescent="0.2">
      <c r="A35" s="133" t="s">
        <v>79</v>
      </c>
      <c r="B35" s="18">
        <v>945.59397370647127</v>
      </c>
      <c r="C35" s="18">
        <f t="shared" ref="C35:C45" si="2">IF(B35*C$2&lt;(C$3/52.18),B35+(C$3/52.18),B35*(1+C$2))</f>
        <v>955.17618911467366</v>
      </c>
    </row>
    <row r="36" spans="1:3" x14ac:dyDescent="0.2">
      <c r="A36" s="133" t="s">
        <v>80</v>
      </c>
      <c r="B36" s="18">
        <v>950.66325446225949</v>
      </c>
      <c r="C36" s="18">
        <f t="shared" si="2"/>
        <v>960.24546987046187</v>
      </c>
    </row>
    <row r="37" spans="1:3" x14ac:dyDescent="0.2">
      <c r="A37" s="133" t="s">
        <v>81</v>
      </c>
      <c r="B37" s="18">
        <v>956.23631467203893</v>
      </c>
      <c r="C37" s="18">
        <f t="shared" si="2"/>
        <v>965.81853008024132</v>
      </c>
    </row>
    <row r="38" spans="1:3" x14ac:dyDescent="0.2">
      <c r="A38" s="133" t="s">
        <v>82</v>
      </c>
      <c r="B38" s="18">
        <v>961.3790632648678</v>
      </c>
      <c r="C38" s="18">
        <f t="shared" si="2"/>
        <v>970.99285389751651</v>
      </c>
    </row>
    <row r="39" spans="1:3" x14ac:dyDescent="0.2">
      <c r="A39" s="133" t="s">
        <v>83</v>
      </c>
      <c r="B39" s="18">
        <v>964.20232728827762</v>
      </c>
      <c r="C39" s="18">
        <f t="shared" si="2"/>
        <v>973.84435056116035</v>
      </c>
    </row>
    <row r="40" spans="1:3" x14ac:dyDescent="0.2">
      <c r="A40" s="133" t="s">
        <v>84</v>
      </c>
      <c r="B40" s="18">
        <v>966.79469239527498</v>
      </c>
      <c r="C40" s="18">
        <f t="shared" si="2"/>
        <v>976.46263931922772</v>
      </c>
    </row>
    <row r="41" spans="1:3" x14ac:dyDescent="0.2">
      <c r="A41" s="133" t="s">
        <v>85</v>
      </c>
      <c r="B41" s="18">
        <v>969.46052533931265</v>
      </c>
      <c r="C41" s="18">
        <f t="shared" si="2"/>
        <v>979.15513059270575</v>
      </c>
    </row>
    <row r="42" spans="1:3" x14ac:dyDescent="0.2">
      <c r="A42" s="133" t="s">
        <v>86</v>
      </c>
      <c r="B42" s="18">
        <v>972.2103215256825</v>
      </c>
      <c r="C42" s="18">
        <f t="shared" si="2"/>
        <v>981.93242474093938</v>
      </c>
    </row>
    <row r="43" spans="1:3" x14ac:dyDescent="0.2">
      <c r="A43" s="133" t="s">
        <v>87</v>
      </c>
      <c r="B43" s="18">
        <v>976.46096066873451</v>
      </c>
      <c r="C43" s="18">
        <f>IF(B43*C$2&lt;(C$3/52.18),B43+(C$3/52.18),B43*(1+C$2))</f>
        <v>986.22557027542189</v>
      </c>
    </row>
    <row r="44" spans="1:3" x14ac:dyDescent="0.2">
      <c r="A44" s="133" t="s">
        <v>88</v>
      </c>
      <c r="B44" s="18">
        <v>979.80899495671906</v>
      </c>
      <c r="C44" s="18">
        <f t="shared" si="2"/>
        <v>989.60708490628622</v>
      </c>
    </row>
    <row r="45" spans="1:3" s="25" customFormat="1" x14ac:dyDescent="0.2">
      <c r="A45" s="148" t="s">
        <v>89</v>
      </c>
      <c r="B45" s="112">
        <v>987.80649378883209</v>
      </c>
      <c r="C45" s="112">
        <f t="shared" si="2"/>
        <v>997.68455872672041</v>
      </c>
    </row>
    <row r="46" spans="1:3" s="92" customFormat="1" x14ac:dyDescent="0.2">
      <c r="A46" s="223"/>
      <c r="B46" s="164"/>
      <c r="C46" s="164"/>
    </row>
    <row r="47" spans="1:3" s="25" customFormat="1" x14ac:dyDescent="0.2">
      <c r="A47" s="227" t="s">
        <v>361</v>
      </c>
    </row>
    <row r="48" spans="1:3" s="25" customFormat="1" ht="47.25" x14ac:dyDescent="0.2">
      <c r="A48" s="227" t="s">
        <v>362</v>
      </c>
    </row>
    <row r="49" spans="1:3" x14ac:dyDescent="0.2">
      <c r="A49" s="133" t="s">
        <v>97</v>
      </c>
    </row>
    <row r="50" spans="1:3" x14ac:dyDescent="0.2">
      <c r="A50" s="133" t="s">
        <v>78</v>
      </c>
      <c r="B50" s="18">
        <v>835.67321979796191</v>
      </c>
      <c r="C50" s="18">
        <f>IF(B50*C$2&lt;(C$3/52.18),B50+(C$3/52.18),B50*(1+C$2))</f>
        <v>845.25543520616429</v>
      </c>
    </row>
    <row r="51" spans="1:3" x14ac:dyDescent="0.2">
      <c r="A51" s="133" t="s">
        <v>79</v>
      </c>
      <c r="B51" s="18">
        <v>841.17281217070138</v>
      </c>
      <c r="C51" s="18">
        <f t="shared" ref="C51:C58" si="3">IF(B51*C$2&lt;(C$3/52.18),B51+(C$3/52.18),B51*(1+C$2))</f>
        <v>850.75502757890376</v>
      </c>
    </row>
    <row r="52" spans="1:3" x14ac:dyDescent="0.2">
      <c r="A52" s="133" t="s">
        <v>80</v>
      </c>
      <c r="B52" s="18">
        <v>846.66190913814887</v>
      </c>
      <c r="C52" s="18">
        <f t="shared" si="3"/>
        <v>856.24412454635126</v>
      </c>
    </row>
    <row r="53" spans="1:3" x14ac:dyDescent="0.2">
      <c r="A53" s="133" t="s">
        <v>81</v>
      </c>
      <c r="B53" s="18">
        <v>852.14051070030519</v>
      </c>
      <c r="C53" s="18">
        <f t="shared" si="3"/>
        <v>861.72272610850757</v>
      </c>
    </row>
    <row r="54" spans="1:3" x14ac:dyDescent="0.2">
      <c r="A54" s="133" t="s">
        <v>82</v>
      </c>
      <c r="B54" s="18">
        <v>857.60861685716986</v>
      </c>
      <c r="C54" s="18">
        <f t="shared" si="3"/>
        <v>867.19083226537225</v>
      </c>
    </row>
    <row r="55" spans="1:3" x14ac:dyDescent="0.2">
      <c r="A55" s="133" t="s">
        <v>83</v>
      </c>
      <c r="B55" s="18">
        <v>863.0977138246177</v>
      </c>
      <c r="C55" s="18">
        <f t="shared" si="3"/>
        <v>872.67992923282009</v>
      </c>
    </row>
    <row r="56" spans="1:3" x14ac:dyDescent="0.2">
      <c r="A56" s="133" t="s">
        <v>84</v>
      </c>
      <c r="B56" s="18">
        <v>868.59730619735694</v>
      </c>
      <c r="C56" s="18">
        <f t="shared" si="3"/>
        <v>878.17952160555933</v>
      </c>
    </row>
    <row r="57" spans="1:3" x14ac:dyDescent="0.2">
      <c r="A57" s="133" t="s">
        <v>85</v>
      </c>
      <c r="B57" s="18">
        <v>874.05491694893021</v>
      </c>
      <c r="C57" s="18">
        <f t="shared" si="3"/>
        <v>883.6371323571326</v>
      </c>
    </row>
    <row r="58" spans="1:3" x14ac:dyDescent="0.2">
      <c r="A58" s="133" t="s">
        <v>86</v>
      </c>
      <c r="B58" s="18">
        <v>879.54401391637793</v>
      </c>
      <c r="C58" s="18">
        <f t="shared" si="3"/>
        <v>889.12622932458032</v>
      </c>
    </row>
    <row r="59" spans="1:3" s="92" customFormat="1" x14ac:dyDescent="0.2">
      <c r="A59" s="223"/>
    </row>
    <row r="60" spans="1:3" s="25" customFormat="1" x14ac:dyDescent="0.2">
      <c r="A60" s="133" t="s">
        <v>309</v>
      </c>
    </row>
    <row r="61" spans="1:3" s="25" customFormat="1" x14ac:dyDescent="0.2">
      <c r="A61" s="133" t="s">
        <v>78</v>
      </c>
      <c r="B61" s="18">
        <v>759.92751319366971</v>
      </c>
      <c r="C61" s="18">
        <f>IF(B61*C$2&lt;(C$3/52.18),B61+(C$3/52.18),B61*(1+C$2))</f>
        <v>769.5097286018721</v>
      </c>
    </row>
    <row r="62" spans="1:3" s="25" customFormat="1" x14ac:dyDescent="0.2">
      <c r="A62" s="133" t="s">
        <v>79</v>
      </c>
      <c r="B62" s="18">
        <v>782.14564766944784</v>
      </c>
      <c r="C62" s="18">
        <f t="shared" ref="C62:C71" si="4">IF(B62*C$2&lt;(C$3/52.18),B62+(C$3/52.18),B62*(1+C$2))</f>
        <v>791.72786307765023</v>
      </c>
    </row>
    <row r="63" spans="1:3" s="25" customFormat="1" x14ac:dyDescent="0.2">
      <c r="A63" s="133" t="s">
        <v>80</v>
      </c>
      <c r="B63" s="18">
        <v>835.67321979796191</v>
      </c>
      <c r="C63" s="18">
        <f t="shared" si="4"/>
        <v>845.25543520616429</v>
      </c>
    </row>
    <row r="64" spans="1:3" s="25" customFormat="1" x14ac:dyDescent="0.2">
      <c r="A64" s="133" t="s">
        <v>81</v>
      </c>
      <c r="B64" s="18">
        <v>841.17281217070138</v>
      </c>
      <c r="C64" s="18">
        <f t="shared" si="4"/>
        <v>850.75502757890376</v>
      </c>
    </row>
    <row r="65" spans="1:3" s="25" customFormat="1" x14ac:dyDescent="0.2">
      <c r="A65" s="133" t="s">
        <v>82</v>
      </c>
      <c r="B65" s="18">
        <v>846.66190913814887</v>
      </c>
      <c r="C65" s="18">
        <f t="shared" si="4"/>
        <v>856.24412454635126</v>
      </c>
    </row>
    <row r="66" spans="1:3" s="25" customFormat="1" x14ac:dyDescent="0.2">
      <c r="A66" s="133" t="s">
        <v>83</v>
      </c>
      <c r="B66" s="18">
        <v>852.14051070030519</v>
      </c>
      <c r="C66" s="18">
        <f t="shared" si="4"/>
        <v>861.72272610850757</v>
      </c>
    </row>
    <row r="67" spans="1:3" s="25" customFormat="1" x14ac:dyDescent="0.2">
      <c r="A67" s="133" t="s">
        <v>84</v>
      </c>
      <c r="B67" s="18">
        <v>857.60861685716986</v>
      </c>
      <c r="C67" s="18">
        <f t="shared" si="4"/>
        <v>867.19083226537225</v>
      </c>
    </row>
    <row r="68" spans="1:3" s="25" customFormat="1" x14ac:dyDescent="0.2">
      <c r="A68" s="133" t="s">
        <v>85</v>
      </c>
      <c r="B68" s="18">
        <v>863.0977138246177</v>
      </c>
      <c r="C68" s="18">
        <f t="shared" si="4"/>
        <v>872.67992923282009</v>
      </c>
    </row>
    <row r="69" spans="1:3" s="25" customFormat="1" x14ac:dyDescent="0.2">
      <c r="A69" s="133" t="s">
        <v>86</v>
      </c>
      <c r="B69" s="18">
        <v>868.59730619735694</v>
      </c>
      <c r="C69" s="18">
        <f t="shared" si="4"/>
        <v>878.17952160555933</v>
      </c>
    </row>
    <row r="70" spans="1:3" s="25" customFormat="1" x14ac:dyDescent="0.2">
      <c r="A70" s="133" t="s">
        <v>87</v>
      </c>
      <c r="B70" s="18">
        <v>874.05491694893021</v>
      </c>
      <c r="C70" s="18">
        <f>IF(B70*C$2&lt;(C$3/52.18),B70+(C$3/52.18),B70*(1+C$2))</f>
        <v>883.6371323571326</v>
      </c>
    </row>
    <row r="71" spans="1:3" s="25" customFormat="1" x14ac:dyDescent="0.2">
      <c r="A71" s="133" t="s">
        <v>88</v>
      </c>
      <c r="B71" s="18">
        <v>879.54401391637793</v>
      </c>
      <c r="C71" s="18">
        <f t="shared" si="4"/>
        <v>889.12622932458032</v>
      </c>
    </row>
    <row r="72" spans="1:3" s="25" customFormat="1" x14ac:dyDescent="0.2">
      <c r="A72" s="148"/>
    </row>
    <row r="73" spans="1:3" s="68" customFormat="1" x14ac:dyDescent="0.2">
      <c r="A73" s="149" t="s">
        <v>99</v>
      </c>
      <c r="B73" s="150"/>
      <c r="C73" s="150"/>
    </row>
    <row r="74" spans="1:3" ht="31.5" x14ac:dyDescent="0.2">
      <c r="A74" s="134" t="s">
        <v>100</v>
      </c>
    </row>
    <row r="75" spans="1:3" x14ac:dyDescent="0.2">
      <c r="A75" s="133" t="s">
        <v>78</v>
      </c>
      <c r="B75" s="18">
        <v>928.35814392708426</v>
      </c>
      <c r="C75" s="18">
        <f t="shared" ref="C75:C86" si="5">IF(B75*C$2&lt;(C$3/52.18),B75+(C$3/52.18),B75*(1+C$2))</f>
        <v>937.94035933528664</v>
      </c>
    </row>
    <row r="76" spans="1:3" x14ac:dyDescent="0.2">
      <c r="A76" s="133" t="s">
        <v>79</v>
      </c>
      <c r="B76" s="18">
        <v>938.1083754428754</v>
      </c>
      <c r="C76" s="18">
        <f t="shared" si="5"/>
        <v>947.69059085107779</v>
      </c>
    </row>
    <row r="77" spans="1:3" x14ac:dyDescent="0.2">
      <c r="A77" s="133" t="s">
        <v>80</v>
      </c>
      <c r="B77" s="18">
        <v>942.86279403991921</v>
      </c>
      <c r="C77" s="18">
        <f t="shared" si="5"/>
        <v>952.4450094481216</v>
      </c>
    </row>
    <row r="78" spans="1:3" x14ac:dyDescent="0.2">
      <c r="A78" s="133" t="s">
        <v>81</v>
      </c>
      <c r="B78" s="18">
        <v>948.06851506449664</v>
      </c>
      <c r="C78" s="18">
        <f t="shared" si="5"/>
        <v>957.65073047269902</v>
      </c>
    </row>
    <row r="79" spans="1:3" x14ac:dyDescent="0.2">
      <c r="A79" s="133" t="s">
        <v>82</v>
      </c>
      <c r="B79" s="18">
        <v>952.92788771445555</v>
      </c>
      <c r="C79" s="18">
        <f t="shared" si="5"/>
        <v>962.51010312265794</v>
      </c>
    </row>
    <row r="80" spans="1:3" x14ac:dyDescent="0.2">
      <c r="A80" s="133" t="s">
        <v>83</v>
      </c>
      <c r="B80" s="18">
        <v>955.55173903732702</v>
      </c>
      <c r="C80" s="18">
        <f t="shared" si="5"/>
        <v>965.13395444552941</v>
      </c>
    </row>
    <row r="81" spans="1:3" x14ac:dyDescent="0.2">
      <c r="A81" s="133" t="s">
        <v>84</v>
      </c>
      <c r="B81" s="18">
        <v>957.99716847024365</v>
      </c>
      <c r="C81" s="18">
        <f t="shared" si="5"/>
        <v>967.57938387844604</v>
      </c>
    </row>
    <row r="82" spans="1:3" x14ac:dyDescent="0.2">
      <c r="A82" s="133" t="s">
        <v>85</v>
      </c>
      <c r="B82" s="18">
        <v>960.55804736136633</v>
      </c>
      <c r="C82" s="18">
        <f t="shared" si="5"/>
        <v>970.16362783498005</v>
      </c>
    </row>
    <row r="83" spans="1:3" x14ac:dyDescent="0.2">
      <c r="A83" s="133" t="s">
        <v>86</v>
      </c>
      <c r="B83" s="18">
        <v>963.10843084719761</v>
      </c>
      <c r="C83" s="18">
        <f t="shared" si="5"/>
        <v>972.73951515566955</v>
      </c>
    </row>
    <row r="84" spans="1:3" x14ac:dyDescent="0.2">
      <c r="A84" s="133" t="s">
        <v>87</v>
      </c>
      <c r="B84" s="18">
        <v>967.09668485796294</v>
      </c>
      <c r="C84" s="18">
        <f t="shared" si="5"/>
        <v>976.76765170654255</v>
      </c>
    </row>
    <row r="85" spans="1:3" x14ac:dyDescent="0.2">
      <c r="A85" s="133" t="s">
        <v>88</v>
      </c>
      <c r="B85" s="18">
        <v>970.18233401366012</v>
      </c>
      <c r="C85" s="18">
        <f t="shared" si="5"/>
        <v>979.8841573537967</v>
      </c>
    </row>
    <row r="86" spans="1:3" x14ac:dyDescent="0.2">
      <c r="A86" s="133" t="s">
        <v>89</v>
      </c>
      <c r="B86" s="18">
        <v>977.6655579864904</v>
      </c>
      <c r="C86" s="18">
        <f t="shared" si="5"/>
        <v>987.44221356635535</v>
      </c>
    </row>
    <row r="87" spans="1:3" s="92" customFormat="1" x14ac:dyDescent="0.2">
      <c r="A87" s="223"/>
    </row>
    <row r="88" spans="1:3" s="25" customFormat="1" ht="31.5" x14ac:dyDescent="0.2">
      <c r="A88" s="227" t="s">
        <v>289</v>
      </c>
    </row>
    <row r="89" spans="1:3" s="25" customFormat="1" ht="31.5" x14ac:dyDescent="0.2">
      <c r="A89" s="379" t="s">
        <v>368</v>
      </c>
    </row>
    <row r="91" spans="1:3" x14ac:dyDescent="0.2">
      <c r="A91" s="133" t="s">
        <v>98</v>
      </c>
      <c r="B91" s="45"/>
      <c r="C91" s="45"/>
    </row>
    <row r="92" spans="1:3" x14ac:dyDescent="0.2">
      <c r="A92" s="133" t="s">
        <v>97</v>
      </c>
    </row>
    <row r="93" spans="1:3" x14ac:dyDescent="0.2">
      <c r="A93" s="133" t="s">
        <v>78</v>
      </c>
      <c r="B93" s="18">
        <v>983.91032413492508</v>
      </c>
      <c r="C93" s="18">
        <f t="shared" ref="C93:C104" si="6">IF(B93*C$2&lt;(C$3/52.18),B93+(C$3/52.18),B93*(1+C$2))</f>
        <v>993.7494273762743</v>
      </c>
    </row>
    <row r="94" spans="1:3" x14ac:dyDescent="0.2">
      <c r="A94" s="133" t="s">
        <v>79</v>
      </c>
      <c r="B94" s="18">
        <v>994.47139696413353</v>
      </c>
      <c r="C94" s="18">
        <f t="shared" si="6"/>
        <v>1004.4161109337749</v>
      </c>
    </row>
    <row r="95" spans="1:3" x14ac:dyDescent="0.2">
      <c r="A95" s="133" t="s">
        <v>80</v>
      </c>
      <c r="B95" s="18">
        <v>999.59034722546369</v>
      </c>
      <c r="C95" s="18">
        <f t="shared" si="6"/>
        <v>1009.5862506977184</v>
      </c>
    </row>
    <row r="96" spans="1:3" x14ac:dyDescent="0.2">
      <c r="A96" s="133" t="s">
        <v>81</v>
      </c>
      <c r="B96" s="18">
        <v>1005.3344654220596</v>
      </c>
      <c r="C96" s="18">
        <f t="shared" si="6"/>
        <v>1015.3878100762802</v>
      </c>
    </row>
    <row r="97" spans="1:3" x14ac:dyDescent="0.2">
      <c r="A97" s="133" t="s">
        <v>82</v>
      </c>
      <c r="B97" s="18">
        <v>1010.7153728655263</v>
      </c>
      <c r="C97" s="18">
        <f t="shared" si="6"/>
        <v>1020.8225265941816</v>
      </c>
    </row>
    <row r="98" spans="1:3" x14ac:dyDescent="0.2">
      <c r="A98" s="133" t="s">
        <v>83</v>
      </c>
      <c r="B98" s="18">
        <v>1013.5909995154759</v>
      </c>
      <c r="C98" s="18">
        <f t="shared" si="6"/>
        <v>1023.7269095106307</v>
      </c>
    </row>
    <row r="99" spans="1:3" x14ac:dyDescent="0.2">
      <c r="A99" s="133" t="s">
        <v>84</v>
      </c>
      <c r="B99" s="18">
        <v>1016.2596681868307</v>
      </c>
      <c r="C99" s="18">
        <f t="shared" si="6"/>
        <v>1026.4222648686991</v>
      </c>
    </row>
    <row r="100" spans="1:3" x14ac:dyDescent="0.2">
      <c r="A100" s="133" t="s">
        <v>85</v>
      </c>
      <c r="B100" s="18">
        <v>1019.1026172612129</v>
      </c>
      <c r="C100" s="18">
        <f t="shared" si="6"/>
        <v>1029.2936434338251</v>
      </c>
    </row>
    <row r="101" spans="1:3" x14ac:dyDescent="0.2">
      <c r="A101" s="133" t="s">
        <v>86</v>
      </c>
      <c r="B101" s="18">
        <v>1021.8475336088925</v>
      </c>
      <c r="C101" s="18">
        <f t="shared" si="6"/>
        <v>1032.0660089449814</v>
      </c>
    </row>
    <row r="102" spans="1:3" x14ac:dyDescent="0.2">
      <c r="A102" s="133" t="s">
        <v>87</v>
      </c>
      <c r="B102" s="18">
        <v>1026.3134689364658</v>
      </c>
      <c r="C102" s="18">
        <f t="shared" si="6"/>
        <v>1036.5766036258306</v>
      </c>
    </row>
    <row r="103" spans="1:3" x14ac:dyDescent="0.2">
      <c r="A103" s="133" t="s">
        <v>88</v>
      </c>
      <c r="B103" s="18">
        <v>1029.8426470977681</v>
      </c>
      <c r="C103" s="18">
        <f t="shared" si="6"/>
        <v>1040.1410735687459</v>
      </c>
    </row>
    <row r="104" spans="1:3" x14ac:dyDescent="0.2">
      <c r="A104" s="133" t="s">
        <v>89</v>
      </c>
      <c r="B104" s="18">
        <v>1038.19000654871</v>
      </c>
      <c r="C104" s="18">
        <f t="shared" si="6"/>
        <v>1048.5719066141971</v>
      </c>
    </row>
    <row r="105" spans="1:3" s="187" customFormat="1" ht="16.5" thickBot="1" x14ac:dyDescent="0.25">
      <c r="A105" s="228"/>
    </row>
    <row r="106" spans="1:3" ht="16.5" thickTop="1" x14ac:dyDescent="0.2"/>
    <row r="117" spans="1:3" s="16" customFormat="1" ht="30.75" customHeight="1" thickBot="1" x14ac:dyDescent="0.25">
      <c r="A117" s="166" t="s">
        <v>257</v>
      </c>
      <c r="B117" s="11"/>
      <c r="C117" s="11"/>
    </row>
    <row r="118" spans="1:3" ht="16.5" thickTop="1" x14ac:dyDescent="0.2"/>
  </sheetData>
  <hyperlinks>
    <hyperlink ref="A117" location="'Table of Contents'!A1" display="Link to Table of Contents " xr:uid="{00000000-0004-0000-0700-000000000000}"/>
  </hyperlinks>
  <pageMargins left="0.7" right="0.7" top="0.75" bottom="0.75" header="0.3" footer="0.3"/>
  <pageSetup paperSize="9" scale="1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1:AO50"/>
  <sheetViews>
    <sheetView zoomScaleNormal="100" workbookViewId="0">
      <pane ySplit="1" topLeftCell="A2" activePane="bottomLeft" state="frozen"/>
      <selection pane="bottomLeft" activeCell="D4" sqref="D4"/>
    </sheetView>
  </sheetViews>
  <sheetFormatPr defaultColWidth="8.88671875" defaultRowHeight="15.75" x14ac:dyDescent="0.2"/>
  <cols>
    <col min="1" max="1" width="30.44140625" style="11" bestFit="1" customWidth="1"/>
    <col min="2" max="3" width="12.5546875" style="11" customWidth="1"/>
    <col min="4" max="16384" width="8.88671875" style="11"/>
  </cols>
  <sheetData>
    <row r="1" spans="1:41" s="17" customFormat="1" ht="16.5" thickBot="1" x14ac:dyDescent="0.25">
      <c r="A1" s="23" t="s">
        <v>49</v>
      </c>
      <c r="B1" s="390">
        <v>45444</v>
      </c>
      <c r="C1" s="390">
        <v>45566</v>
      </c>
    </row>
    <row r="2" spans="1:41" s="169" customFormat="1" x14ac:dyDescent="0.2">
      <c r="A2" s="172" t="s">
        <v>303</v>
      </c>
      <c r="B2" s="351">
        <v>0.01</v>
      </c>
      <c r="C2" s="351">
        <v>0.01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</row>
    <row r="3" spans="1:41" s="174" customFormat="1" ht="16.5" thickBot="1" x14ac:dyDescent="0.25">
      <c r="A3" s="173" t="s">
        <v>302</v>
      </c>
      <c r="B3" s="392"/>
      <c r="C3" s="392">
        <v>500</v>
      </c>
    </row>
    <row r="4" spans="1:41" x14ac:dyDescent="0.25">
      <c r="A4" s="19" t="s">
        <v>50</v>
      </c>
      <c r="B4" s="161">
        <v>619.73267484728183</v>
      </c>
      <c r="C4" s="161">
        <f t="shared" ref="C4:C22" si="0">IF(B4*C$2&lt;(C$3/52.18),B4+(C$3/52.18),B4*(1+C$2))</f>
        <v>629.31489025548422</v>
      </c>
      <c r="D4" s="18"/>
    </row>
    <row r="5" spans="1:41" x14ac:dyDescent="0.25">
      <c r="A5" s="19" t="s">
        <v>364</v>
      </c>
      <c r="B5" s="161">
        <v>620.06667211549018</v>
      </c>
      <c r="C5" s="161">
        <f t="shared" si="0"/>
        <v>629.64888752369257</v>
      </c>
    </row>
    <row r="6" spans="1:41" x14ac:dyDescent="0.25">
      <c r="A6" s="19"/>
      <c r="B6" s="161">
        <v>630.9618933473854</v>
      </c>
      <c r="C6" s="161">
        <f t="shared" si="0"/>
        <v>640.54410875558779</v>
      </c>
    </row>
    <row r="7" spans="1:41" x14ac:dyDescent="0.25">
      <c r="A7" s="21"/>
      <c r="B7" s="161">
        <v>647.75389393523267</v>
      </c>
      <c r="C7" s="161">
        <f t="shared" si="0"/>
        <v>657.33610934343506</v>
      </c>
    </row>
    <row r="8" spans="1:41" x14ac:dyDescent="0.25">
      <c r="A8" s="21"/>
      <c r="B8" s="161">
        <v>668.6114474774763</v>
      </c>
      <c r="C8" s="161">
        <f t="shared" si="0"/>
        <v>678.19366288567869</v>
      </c>
    </row>
    <row r="9" spans="1:41" x14ac:dyDescent="0.25">
      <c r="A9" s="20"/>
      <c r="B9" s="161">
        <v>705.02866685935078</v>
      </c>
      <c r="C9" s="161">
        <f t="shared" si="0"/>
        <v>714.61088226755317</v>
      </c>
    </row>
    <row r="10" spans="1:41" x14ac:dyDescent="0.25">
      <c r="A10" s="19"/>
      <c r="B10" s="161">
        <v>729.64616984667123</v>
      </c>
      <c r="C10" s="161">
        <f t="shared" si="0"/>
        <v>739.22838525487361</v>
      </c>
    </row>
    <row r="11" spans="1:41" x14ac:dyDescent="0.25">
      <c r="A11" s="20"/>
      <c r="B11" s="161">
        <v>731.01692650965981</v>
      </c>
      <c r="C11" s="161">
        <f t="shared" si="0"/>
        <v>740.5991419178622</v>
      </c>
    </row>
    <row r="12" spans="1:41" x14ac:dyDescent="0.25">
      <c r="A12" s="20"/>
      <c r="B12" s="161">
        <v>732.99119734286921</v>
      </c>
      <c r="C12" s="161">
        <f t="shared" si="0"/>
        <v>742.5734127510716</v>
      </c>
    </row>
    <row r="13" spans="1:41" x14ac:dyDescent="0.25">
      <c r="B13" s="161">
        <v>734.78392603049633</v>
      </c>
      <c r="C13" s="161">
        <f t="shared" si="0"/>
        <v>744.36614143869872</v>
      </c>
    </row>
    <row r="14" spans="1:41" x14ac:dyDescent="0.25">
      <c r="B14" s="161">
        <v>736.61069387041982</v>
      </c>
      <c r="C14" s="161">
        <f t="shared" si="0"/>
        <v>746.19290927862221</v>
      </c>
    </row>
    <row r="15" spans="1:41" x14ac:dyDescent="0.25">
      <c r="A15" s="20"/>
      <c r="B15" s="161">
        <v>738.69842854461842</v>
      </c>
      <c r="C15" s="161">
        <f t="shared" si="0"/>
        <v>748.28064395282081</v>
      </c>
    </row>
    <row r="16" spans="1:41" x14ac:dyDescent="0.25">
      <c r="A16" s="20"/>
      <c r="B16" s="161">
        <v>740.66135299372877</v>
      </c>
      <c r="C16" s="161">
        <f t="shared" si="0"/>
        <v>750.24356840193116</v>
      </c>
    </row>
    <row r="17" spans="1:18" x14ac:dyDescent="0.25">
      <c r="A17" s="20"/>
      <c r="B17" s="161">
        <v>742.51081360185037</v>
      </c>
      <c r="C17" s="161">
        <f t="shared" si="0"/>
        <v>752.09302901005276</v>
      </c>
    </row>
    <row r="18" spans="1:18" x14ac:dyDescent="0.25">
      <c r="A18" s="20"/>
      <c r="B18" s="161">
        <v>744.5191235873566</v>
      </c>
      <c r="C18" s="161">
        <f t="shared" si="0"/>
        <v>754.10133899555899</v>
      </c>
    </row>
    <row r="19" spans="1:18" x14ac:dyDescent="0.25">
      <c r="A19" s="20"/>
      <c r="B19" s="161">
        <v>746.65224379795097</v>
      </c>
      <c r="C19" s="161">
        <f t="shared" si="0"/>
        <v>756.23445920615336</v>
      </c>
    </row>
    <row r="20" spans="1:18" x14ac:dyDescent="0.25">
      <c r="A20" s="20"/>
      <c r="B20" s="161">
        <v>749.37537598168797</v>
      </c>
      <c r="C20" s="161">
        <f t="shared" si="0"/>
        <v>758.95759138989035</v>
      </c>
    </row>
    <row r="21" spans="1:18" x14ac:dyDescent="0.25">
      <c r="A21" s="20"/>
      <c r="B21" s="161">
        <v>751.99639070853505</v>
      </c>
      <c r="C21" s="161">
        <f t="shared" si="0"/>
        <v>761.57860611673743</v>
      </c>
    </row>
    <row r="22" spans="1:18" x14ac:dyDescent="0.25">
      <c r="A22" s="20"/>
      <c r="B22" s="161">
        <v>754.69683012407449</v>
      </c>
      <c r="C22" s="161">
        <f t="shared" si="0"/>
        <v>764.27904553227688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">
      <c r="A23" s="20"/>
      <c r="B23" s="18"/>
      <c r="C23" s="18"/>
    </row>
    <row r="24" spans="1:18" x14ac:dyDescent="0.25">
      <c r="A24" s="19" t="s">
        <v>50</v>
      </c>
      <c r="B24" s="161">
        <v>565.61360025037209</v>
      </c>
      <c r="C24" s="161">
        <f t="shared" ref="C24:C44" si="1">IF(B24*C$2&lt;(C$3/52.18),B24+(C$3/52.18),B24*(1+C$2))</f>
        <v>575.19581565857447</v>
      </c>
    </row>
    <row r="25" spans="1:18" x14ac:dyDescent="0.25">
      <c r="A25" s="19" t="s">
        <v>364</v>
      </c>
      <c r="B25" s="161">
        <v>593.04744483216382</v>
      </c>
      <c r="C25" s="161">
        <f t="shared" si="1"/>
        <v>602.62966024036621</v>
      </c>
    </row>
    <row r="26" spans="1:18" x14ac:dyDescent="0.25">
      <c r="A26" s="19" t="s">
        <v>363</v>
      </c>
      <c r="B26" s="161">
        <v>619.73267484728183</v>
      </c>
      <c r="C26" s="161">
        <f t="shared" si="1"/>
        <v>629.31489025548422</v>
      </c>
    </row>
    <row r="27" spans="1:18" x14ac:dyDescent="0.25">
      <c r="A27" s="20"/>
      <c r="B27" s="161">
        <v>620.06869913339358</v>
      </c>
      <c r="C27" s="161">
        <f t="shared" si="1"/>
        <v>629.65091454159597</v>
      </c>
    </row>
    <row r="28" spans="1:18" x14ac:dyDescent="0.25">
      <c r="A28" s="20"/>
      <c r="B28" s="161">
        <v>630.96469201415005</v>
      </c>
      <c r="C28" s="161">
        <f t="shared" si="1"/>
        <v>640.54690742235243</v>
      </c>
    </row>
    <row r="29" spans="1:18" x14ac:dyDescent="0.25">
      <c r="A29" s="20"/>
      <c r="B29" s="161">
        <v>647.75070944403762</v>
      </c>
      <c r="C29" s="161">
        <f t="shared" si="1"/>
        <v>657.33292485224001</v>
      </c>
    </row>
    <row r="30" spans="1:18" x14ac:dyDescent="0.25">
      <c r="A30" s="20"/>
      <c r="B30" s="161">
        <v>668.60314596328897</v>
      </c>
      <c r="C30" s="161">
        <f t="shared" si="1"/>
        <v>678.18536137149135</v>
      </c>
    </row>
    <row r="31" spans="1:18" x14ac:dyDescent="0.25">
      <c r="A31" s="20"/>
      <c r="B31" s="161">
        <v>705.02650163568103</v>
      </c>
      <c r="C31" s="161">
        <f t="shared" si="1"/>
        <v>714.60871704388342</v>
      </c>
    </row>
    <row r="32" spans="1:18" x14ac:dyDescent="0.25">
      <c r="A32" s="20"/>
      <c r="B32" s="161">
        <v>729.65500646783937</v>
      </c>
      <c r="C32" s="161">
        <f t="shared" si="1"/>
        <v>739.23722187604176</v>
      </c>
    </row>
    <row r="33" spans="1:19" x14ac:dyDescent="0.25">
      <c r="A33" s="20"/>
      <c r="B33" s="161">
        <v>731.01166047514585</v>
      </c>
      <c r="C33" s="161">
        <f t="shared" si="1"/>
        <v>740.59387588334823</v>
      </c>
    </row>
    <row r="34" spans="1:19" x14ac:dyDescent="0.25">
      <c r="A34" s="20"/>
      <c r="B34" s="161">
        <v>732.99392767254892</v>
      </c>
      <c r="C34" s="161">
        <f t="shared" si="1"/>
        <v>742.57614308075131</v>
      </c>
    </row>
    <row r="35" spans="1:19" x14ac:dyDescent="0.25">
      <c r="A35" s="20"/>
      <c r="B35" s="161">
        <v>734.78538840175304</v>
      </c>
      <c r="C35" s="161">
        <f t="shared" si="1"/>
        <v>744.36760380995543</v>
      </c>
    </row>
    <row r="36" spans="1:19" x14ac:dyDescent="0.25">
      <c r="A36" s="20"/>
      <c r="B36" s="161">
        <v>736.60865020898996</v>
      </c>
      <c r="C36" s="161">
        <f t="shared" si="1"/>
        <v>746.19086561719234</v>
      </c>
    </row>
    <row r="37" spans="1:19" x14ac:dyDescent="0.25">
      <c r="A37" s="20"/>
      <c r="B37" s="161">
        <v>738.70804381534447</v>
      </c>
      <c r="C37" s="161">
        <f t="shared" si="1"/>
        <v>748.29025922354685</v>
      </c>
    </row>
    <row r="38" spans="1:19" x14ac:dyDescent="0.25">
      <c r="A38" s="20"/>
      <c r="B38" s="161">
        <v>740.65798747855149</v>
      </c>
      <c r="C38" s="161">
        <f t="shared" si="1"/>
        <v>750.24020288675388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x14ac:dyDescent="0.25">
      <c r="A39" s="20"/>
      <c r="B39" s="161">
        <v>742.50192754831482</v>
      </c>
      <c r="C39" s="161">
        <f t="shared" si="1"/>
        <v>752.08414295651721</v>
      </c>
    </row>
    <row r="40" spans="1:19" x14ac:dyDescent="0.25">
      <c r="A40" s="20"/>
      <c r="B40" s="161">
        <v>744.51651827991395</v>
      </c>
      <c r="C40" s="161">
        <f t="shared" si="1"/>
        <v>754.09873368811634</v>
      </c>
    </row>
    <row r="41" spans="1:19" x14ac:dyDescent="0.25">
      <c r="A41" s="20"/>
      <c r="B41" s="161">
        <v>746.65831332364598</v>
      </c>
      <c r="C41" s="161">
        <f t="shared" si="1"/>
        <v>756.24052873184837</v>
      </c>
    </row>
    <row r="42" spans="1:19" x14ac:dyDescent="0.25">
      <c r="A42" s="22"/>
      <c r="B42" s="161">
        <v>749.38260567515601</v>
      </c>
      <c r="C42" s="161">
        <f t="shared" si="1"/>
        <v>758.9648210833584</v>
      </c>
    </row>
    <row r="43" spans="1:19" x14ac:dyDescent="0.25">
      <c r="B43" s="161">
        <v>751.98924916155443</v>
      </c>
      <c r="C43" s="161">
        <f t="shared" si="1"/>
        <v>761.57146456975681</v>
      </c>
    </row>
    <row r="44" spans="1:19" x14ac:dyDescent="0.25">
      <c r="B44" s="161">
        <v>754.69286325053963</v>
      </c>
      <c r="C44" s="161">
        <f t="shared" si="1"/>
        <v>764.27507865874202</v>
      </c>
    </row>
    <row r="45" spans="1:19" s="187" customFormat="1" ht="16.5" thickBot="1" x14ac:dyDescent="0.25">
      <c r="B45" s="226"/>
      <c r="C45" s="226"/>
    </row>
    <row r="46" spans="1:19" ht="16.5" thickTop="1" x14ac:dyDescent="0.2">
      <c r="B46" s="18"/>
      <c r="C46" s="18"/>
    </row>
    <row r="47" spans="1:19" x14ac:dyDescent="0.2">
      <c r="B47" s="18"/>
      <c r="C47" s="18"/>
    </row>
    <row r="48" spans="1:19" x14ac:dyDescent="0.2">
      <c r="B48" s="18"/>
      <c r="C48" s="18"/>
    </row>
    <row r="49" spans="1:1" s="16" customFormat="1" ht="30.75" customHeight="1" thickBot="1" x14ac:dyDescent="0.25">
      <c r="A49" s="166" t="s">
        <v>257</v>
      </c>
    </row>
    <row r="50" spans="1:1" ht="16.5" thickTop="1" x14ac:dyDescent="0.2"/>
  </sheetData>
  <phoneticPr fontId="3" type="noConversion"/>
  <hyperlinks>
    <hyperlink ref="A49" location="'Table of Contents'!A1" display="Link to Table of Contents " xr:uid="{00000000-0004-0000-0800-000000000000}"/>
  </hyperlink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12</vt:i4>
      </vt:variant>
    </vt:vector>
  </HeadingPairs>
  <TitlesOfParts>
    <vt:vector size="40" baseType="lpstr">
      <vt:lpstr>Table of Contents</vt:lpstr>
      <vt:lpstr>CTKR-ATTND outside DN</vt:lpstr>
      <vt:lpstr>Full time models</vt:lpstr>
      <vt:lpstr>Academics</vt:lpstr>
      <vt:lpstr>Grades 3-7</vt:lpstr>
      <vt:lpstr>Senior Grades</vt:lpstr>
      <vt:lpstr>Mtce Super Cork</vt:lpstr>
      <vt:lpstr>Crafts</vt:lpstr>
      <vt:lpstr>Higher order attds</vt:lpstr>
      <vt:lpstr>SIPTU Techs</vt:lpstr>
      <vt:lpstr>UNITE Techs</vt:lpstr>
      <vt:lpstr>Non 2.5% Techs</vt:lpstr>
      <vt:lpstr>Cr.Assts</vt:lpstr>
      <vt:lpstr>Tech Assts</vt:lpstr>
      <vt:lpstr>DN GOs&amp; DIT</vt:lpstr>
      <vt:lpstr> Lab Asst DIT</vt:lpstr>
      <vt:lpstr>DIT Library Staff</vt:lpstr>
      <vt:lpstr>Officer &amp; Mgmt Grades</vt:lpstr>
      <vt:lpstr>Student Counsellors</vt:lpstr>
      <vt:lpstr>Nurses</vt:lpstr>
      <vt:lpstr>Librarian &amp; Careers Off</vt:lpstr>
      <vt:lpstr>MIC</vt:lpstr>
      <vt:lpstr>MIC Grossed Up</vt:lpstr>
      <vt:lpstr>Cathal Brugha Street </vt:lpstr>
      <vt:lpstr>Killybegs</vt:lpstr>
      <vt:lpstr>NCAD</vt:lpstr>
      <vt:lpstr>St Angelas</vt:lpstr>
      <vt:lpstr>TRBDI</vt:lpstr>
      <vt:lpstr>Cr.Assts!Print_Area</vt:lpstr>
      <vt:lpstr>'CTKR-ATTND outside DN'!Print_Area</vt:lpstr>
      <vt:lpstr>'DIT Library Staff'!Print_Area</vt:lpstr>
      <vt:lpstr>'Full time models'!Print_Area</vt:lpstr>
      <vt:lpstr>'Grades 3-7'!Print_Area</vt:lpstr>
      <vt:lpstr>'Higher order attds'!Print_Area</vt:lpstr>
      <vt:lpstr>'Mtce Super Cork'!Print_Area</vt:lpstr>
      <vt:lpstr>Nurses!Print_Area</vt:lpstr>
      <vt:lpstr>'Officer &amp; Mgmt Grades'!Print_Area</vt:lpstr>
      <vt:lpstr>'Senior Grades'!Print_Area</vt:lpstr>
      <vt:lpstr>'Student Counsellors'!Print_Area</vt:lpstr>
      <vt:lpstr>'Tech Assts'!Print_Area</vt:lpstr>
    </vt:vector>
  </TitlesOfParts>
  <Company>Dept. of Education &amp;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External Staff Relations Section</dc:creator>
  <cp:lastModifiedBy>Cuthbert, Chris</cp:lastModifiedBy>
  <cp:lastPrinted>2024-05-15T13:15:11Z</cp:lastPrinted>
  <dcterms:created xsi:type="dcterms:W3CDTF">1999-06-16T09:11:00Z</dcterms:created>
  <dcterms:modified xsi:type="dcterms:W3CDTF">2024-09-27T10:26:33Z</dcterms:modified>
</cp:coreProperties>
</file>