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\\SDUBFILE2022\Dublin\ESR Shared\Third Level Issues\Circulars\Previous Pay Circulars\2025\2025 March Increase\2. Ready to Issue\"/>
    </mc:Choice>
  </mc:AlternateContent>
  <xr:revisionPtr revIDLastSave="0" documentId="13_ncr:1_{41051480-16B8-4B93-8207-AE73FD6730AA}" xr6:coauthVersionLast="47" xr6:coauthVersionMax="47" xr10:uidLastSave="{00000000-0000-0000-0000-000000000000}"/>
  <bookViews>
    <workbookView xWindow="-120" yWindow="-120" windowWidth="29040" windowHeight="15840" tabRatio="722" activeTab="5" xr2:uid="{00000000-000D-0000-FFFF-FFFF00000000}"/>
  </bookViews>
  <sheets>
    <sheet name="Table of Contents" sheetId="28" r:id="rId1"/>
    <sheet name="CTKR-ATTND outside DN" sheetId="15" r:id="rId2"/>
    <sheet name="Full time models" sheetId="6" r:id="rId3"/>
    <sheet name="Academics" sheetId="1" r:id="rId4"/>
    <sheet name="Grades 3-7" sheetId="2" r:id="rId5"/>
    <sheet name="Senior Grades" sheetId="4" r:id="rId6"/>
    <sheet name="Mtce Super Cork" sheetId="10" r:id="rId7"/>
    <sheet name="Crafts" sheetId="16" r:id="rId8"/>
    <sheet name="Higher order attds" sheetId="9" r:id="rId9"/>
    <sheet name="SIPTU Techs" sheetId="31" r:id="rId10"/>
    <sheet name="UNITE Techs" sheetId="20" r:id="rId11"/>
    <sheet name="Non 2.5% Techs" sheetId="32" r:id="rId12"/>
    <sheet name="Cr.Assts" sheetId="3" r:id="rId13"/>
    <sheet name="Tech Assts" sheetId="21" r:id="rId14"/>
    <sheet name="DN GOs&amp; DIT" sheetId="14" r:id="rId15"/>
    <sheet name=" Lab Asst DIT" sheetId="19" r:id="rId16"/>
    <sheet name="DIT Library Staff" sheetId="12" r:id="rId17"/>
    <sheet name="Officer &amp; Mgmt Grades" sheetId="7" r:id="rId18"/>
    <sheet name="Student Counsellors" sheetId="11" r:id="rId19"/>
    <sheet name="Nurses" sheetId="8" r:id="rId20"/>
    <sheet name="Librarian &amp; Careers Off" sheetId="18" r:id="rId21"/>
    <sheet name="MIC" sheetId="23" r:id="rId22"/>
    <sheet name="MIC Grossed Up" sheetId="30" r:id="rId23"/>
    <sheet name="Cathal Brugha Street " sheetId="22" r:id="rId24"/>
    <sheet name="Killybegs" sheetId="24" r:id="rId25"/>
    <sheet name="NCAD" sheetId="25" r:id="rId26"/>
    <sheet name="St Angelas" sheetId="26" r:id="rId27"/>
    <sheet name="TRBDI" sheetId="27" r:id="rId28"/>
  </sheets>
  <definedNames>
    <definedName name="_xlnm.Print_Area" localSheetId="3">Academics!#REF!</definedName>
    <definedName name="_xlnm.Print_Area" localSheetId="12">'Cr.Assts'!$A$1:$A$22</definedName>
    <definedName name="_xlnm.Print_Area" localSheetId="1">'CTKR-ATTND outside DN'!$A$1:$A$210</definedName>
    <definedName name="_xlnm.Print_Area" localSheetId="16">'DIT Library Staff'!$A$1:$A$23</definedName>
    <definedName name="_xlnm.Print_Area" localSheetId="2">'Full time models'!$A$1:$A$8</definedName>
    <definedName name="_xlnm.Print_Area" localSheetId="4">'Grades 3-7'!$A$1:$A$57</definedName>
    <definedName name="_xlnm.Print_Area" localSheetId="8">'Higher order attds'!$A$1:$A$41</definedName>
    <definedName name="_xlnm.Print_Area" localSheetId="6">'Mtce Super Cork'!$A$4:$A$16</definedName>
    <definedName name="_xlnm.Print_Area" localSheetId="19">Nurses!$A$1:$A$10</definedName>
    <definedName name="_xlnm.Print_Area" localSheetId="17">'Officer &amp; Mgmt Grades'!$A$1:$A$28</definedName>
    <definedName name="_xlnm.Print_Area" localSheetId="5">'Senior Grades'!$A$1:$A$50</definedName>
    <definedName name="_xlnm.Print_Area" localSheetId="18">'Student Counsellors'!$A$1:$A$37</definedName>
    <definedName name="_xlnm.Print_Area" localSheetId="13">'Tech Assts'!$A$1:$A$13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1" i="27" l="1"/>
  <c r="C190" i="27"/>
  <c r="C189" i="27"/>
  <c r="C188" i="27"/>
  <c r="C187" i="27"/>
  <c r="C186" i="27"/>
  <c r="C185" i="27"/>
  <c r="C184" i="27"/>
  <c r="C183" i="27"/>
  <c r="C182" i="27"/>
  <c r="C181" i="27"/>
  <c r="C179" i="27"/>
  <c r="C178" i="27"/>
  <c r="C177" i="27"/>
  <c r="C176" i="27"/>
  <c r="C175" i="27"/>
  <c r="C174" i="27"/>
  <c r="C173" i="27"/>
  <c r="C171" i="27"/>
  <c r="C170" i="27"/>
  <c r="C169" i="27"/>
  <c r="C168" i="27"/>
  <c r="C167" i="27"/>
  <c r="C166" i="27"/>
  <c r="C165" i="27"/>
  <c r="C164" i="27"/>
  <c r="C163" i="27"/>
  <c r="C162" i="27"/>
  <c r="C161" i="27"/>
  <c r="C160" i="27"/>
  <c r="C159" i="27"/>
  <c r="C158" i="27"/>
  <c r="C157" i="27"/>
  <c r="C155" i="27"/>
  <c r="C154" i="27"/>
  <c r="C153" i="27"/>
  <c r="C152" i="27"/>
  <c r="C151" i="27"/>
  <c r="C150" i="27"/>
  <c r="C149" i="27"/>
  <c r="C148" i="27"/>
  <c r="C147" i="27"/>
  <c r="C146" i="27"/>
  <c r="C145" i="27"/>
  <c r="C144" i="27"/>
  <c r="C143" i="27"/>
  <c r="C140" i="27"/>
  <c r="C139" i="27"/>
  <c r="C138" i="27"/>
  <c r="C137" i="27"/>
  <c r="C136" i="27"/>
  <c r="C135" i="27"/>
  <c r="C134" i="27"/>
  <c r="C133" i="27"/>
  <c r="C132" i="27"/>
  <c r="C131" i="27"/>
  <c r="C130" i="27"/>
  <c r="C129" i="27"/>
  <c r="C128" i="27"/>
  <c r="C127" i="27"/>
  <c r="C126" i="27"/>
  <c r="C125" i="27"/>
  <c r="C124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6" i="27"/>
  <c r="C105" i="27"/>
  <c r="C104" i="27"/>
  <c r="C103" i="27"/>
  <c r="C102" i="27"/>
  <c r="C101" i="27"/>
  <c r="C100" i="27"/>
  <c r="C99" i="27"/>
  <c r="C98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6" i="27"/>
  <c r="C65" i="27"/>
  <c r="C64" i="27"/>
  <c r="C63" i="27"/>
  <c r="C62" i="27"/>
  <c r="C61" i="27"/>
  <c r="C60" i="27"/>
  <c r="C59" i="27"/>
  <c r="C58" i="27"/>
  <c r="C57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1" i="27"/>
  <c r="C20" i="27"/>
  <c r="C19" i="27"/>
  <c r="C18" i="27"/>
  <c r="C17" i="27"/>
  <c r="C16" i="27"/>
  <c r="C15" i="27"/>
  <c r="C14" i="27"/>
  <c r="C13" i="27"/>
  <c r="C12" i="27"/>
  <c r="C10" i="27"/>
  <c r="C9" i="27"/>
  <c r="C8" i="27"/>
  <c r="C7" i="27"/>
  <c r="C6" i="27"/>
  <c r="C5" i="27"/>
  <c r="C4" i="27"/>
  <c r="C231" i="26"/>
  <c r="C230" i="26"/>
  <c r="C229" i="26"/>
  <c r="C228" i="26"/>
  <c r="C227" i="26"/>
  <c r="C226" i="26"/>
  <c r="C225" i="26"/>
  <c r="C224" i="26"/>
  <c r="C223" i="26"/>
  <c r="C222" i="26"/>
  <c r="C221" i="26"/>
  <c r="C220" i="26"/>
  <c r="C219" i="26"/>
  <c r="C218" i="26"/>
  <c r="C217" i="26"/>
  <c r="C215" i="26"/>
  <c r="C214" i="26"/>
  <c r="C213" i="26"/>
  <c r="C212" i="26"/>
  <c r="C211" i="26"/>
  <c r="C210" i="26"/>
  <c r="C209" i="26"/>
  <c r="C208" i="26"/>
  <c r="C207" i="26"/>
  <c r="C206" i="26"/>
  <c r="C205" i="26"/>
  <c r="C204" i="26"/>
  <c r="C203" i="26"/>
  <c r="C200" i="26"/>
  <c r="C199" i="26"/>
  <c r="C197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49" i="26"/>
  <c r="C148" i="26"/>
  <c r="C146" i="26"/>
  <c r="C144" i="26"/>
  <c r="C143" i="26"/>
  <c r="C142" i="26"/>
  <c r="C141" i="26"/>
  <c r="C140" i="26"/>
  <c r="C138" i="26"/>
  <c r="C137" i="26"/>
  <c r="C136" i="26"/>
  <c r="C135" i="26"/>
  <c r="C134" i="26"/>
  <c r="C133" i="26"/>
  <c r="C132" i="26"/>
  <c r="C131" i="26"/>
  <c r="C129" i="26"/>
  <c r="C128" i="26"/>
  <c r="C127" i="26"/>
  <c r="C126" i="26"/>
  <c r="C125" i="26"/>
  <c r="C124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4" i="26"/>
  <c r="C93" i="26"/>
  <c r="C92" i="26"/>
  <c r="C91" i="26"/>
  <c r="C90" i="26"/>
  <c r="C89" i="26"/>
  <c r="C88" i="26"/>
  <c r="C87" i="26"/>
  <c r="C86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2" i="26"/>
  <c r="C51" i="26"/>
  <c r="C50" i="26"/>
  <c r="C49" i="26"/>
  <c r="C48" i="26"/>
  <c r="C47" i="26"/>
  <c r="C45" i="26"/>
  <c r="C44" i="26"/>
  <c r="C43" i="26"/>
  <c r="C42" i="26"/>
  <c r="C41" i="26"/>
  <c r="C40" i="26"/>
  <c r="C39" i="26"/>
  <c r="C38" i="26"/>
  <c r="C37" i="26"/>
  <c r="C36" i="26"/>
  <c r="C34" i="26"/>
  <c r="C33" i="26"/>
  <c r="C32" i="26"/>
  <c r="C31" i="26"/>
  <c r="C30" i="26"/>
  <c r="C29" i="26"/>
  <c r="C28" i="26"/>
  <c r="C27" i="26"/>
  <c r="C26" i="26"/>
  <c r="C24" i="26"/>
  <c r="C23" i="26"/>
  <c r="C22" i="26"/>
  <c r="C21" i="26"/>
  <c r="C20" i="26"/>
  <c r="C19" i="26"/>
  <c r="C18" i="26"/>
  <c r="C17" i="26"/>
  <c r="C16" i="26"/>
  <c r="C14" i="26"/>
  <c r="C13" i="26"/>
  <c r="C12" i="26"/>
  <c r="C11" i="26"/>
  <c r="C10" i="26"/>
  <c r="C9" i="26"/>
  <c r="C8" i="26"/>
  <c r="C7" i="26"/>
  <c r="C6" i="26"/>
  <c r="C5" i="26"/>
  <c r="C4" i="26"/>
  <c r="C326" i="25"/>
  <c r="C325" i="25"/>
  <c r="C324" i="25"/>
  <c r="C323" i="25"/>
  <c r="C322" i="25"/>
  <c r="C321" i="25"/>
  <c r="C320" i="25"/>
  <c r="C318" i="25"/>
  <c r="C317" i="25"/>
  <c r="C316" i="25"/>
  <c r="C315" i="25"/>
  <c r="C314" i="25"/>
  <c r="C313" i="25"/>
  <c r="C312" i="25"/>
  <c r="C310" i="25"/>
  <c r="C309" i="25"/>
  <c r="C308" i="25"/>
  <c r="C307" i="25"/>
  <c r="C306" i="25"/>
  <c r="C305" i="25"/>
  <c r="C304" i="25"/>
  <c r="C302" i="25"/>
  <c r="C301" i="25"/>
  <c r="C300" i="25"/>
  <c r="C299" i="25"/>
  <c r="C298" i="25"/>
  <c r="C297" i="25"/>
  <c r="C296" i="25"/>
  <c r="C294" i="25"/>
  <c r="C292" i="25"/>
  <c r="C291" i="25"/>
  <c r="C290" i="25"/>
  <c r="C289" i="25"/>
  <c r="C288" i="25"/>
  <c r="C287" i="25"/>
  <c r="C285" i="25"/>
  <c r="C284" i="25"/>
  <c r="C283" i="25"/>
  <c r="C282" i="25"/>
  <c r="C281" i="25"/>
  <c r="C280" i="25"/>
  <c r="C279" i="25"/>
  <c r="C277" i="25"/>
  <c r="C276" i="25"/>
  <c r="C275" i="25"/>
  <c r="C274" i="25"/>
  <c r="C273" i="25"/>
  <c r="C271" i="25"/>
  <c r="C270" i="25"/>
  <c r="C269" i="25"/>
  <c r="C268" i="25"/>
  <c r="C267" i="25"/>
  <c r="C266" i="25"/>
  <c r="C265" i="25"/>
  <c r="C264" i="25"/>
  <c r="C263" i="25"/>
  <c r="C262" i="25"/>
  <c r="C261" i="25"/>
  <c r="C260" i="25"/>
  <c r="C259" i="25"/>
  <c r="C258" i="25"/>
  <c r="C256" i="25"/>
  <c r="C255" i="25"/>
  <c r="C252" i="25"/>
  <c r="C251" i="25"/>
  <c r="C250" i="25"/>
  <c r="C249" i="25"/>
  <c r="C248" i="25"/>
  <c r="C247" i="25"/>
  <c r="C246" i="25"/>
  <c r="C245" i="25"/>
  <c r="C244" i="25"/>
  <c r="C243" i="25"/>
  <c r="C241" i="25"/>
  <c r="C240" i="25"/>
  <c r="C239" i="25"/>
  <c r="C238" i="25"/>
  <c r="C237" i="25"/>
  <c r="C236" i="25"/>
  <c r="C235" i="25"/>
  <c r="C234" i="25"/>
  <c r="C233" i="25"/>
  <c r="C231" i="25"/>
  <c r="C230" i="25"/>
  <c r="C229" i="25"/>
  <c r="C228" i="25"/>
  <c r="C227" i="25"/>
  <c r="C226" i="25"/>
  <c r="C225" i="25"/>
  <c r="C224" i="25"/>
  <c r="C223" i="25"/>
  <c r="C222" i="25"/>
  <c r="C219" i="25"/>
  <c r="C218" i="25"/>
  <c r="C217" i="25"/>
  <c r="C216" i="25"/>
  <c r="C215" i="25"/>
  <c r="C214" i="25"/>
  <c r="C213" i="25"/>
  <c r="C212" i="25"/>
  <c r="C211" i="25"/>
  <c r="C210" i="25"/>
  <c r="C209" i="25"/>
  <c r="C208" i="25"/>
  <c r="C207" i="25"/>
  <c r="C206" i="25"/>
  <c r="C205" i="25"/>
  <c r="C203" i="25"/>
  <c r="C202" i="25"/>
  <c r="C201" i="25"/>
  <c r="C200" i="25"/>
  <c r="C199" i="25"/>
  <c r="C198" i="25"/>
  <c r="C197" i="25"/>
  <c r="C196" i="25"/>
  <c r="C195" i="25"/>
  <c r="C194" i="25"/>
  <c r="C193" i="25"/>
  <c r="C192" i="25"/>
  <c r="C191" i="25"/>
  <c r="C189" i="25"/>
  <c r="C188" i="25"/>
  <c r="C187" i="25"/>
  <c r="C186" i="25"/>
  <c r="C185" i="25"/>
  <c r="C184" i="25"/>
  <c r="C183" i="25"/>
  <c r="C182" i="25"/>
  <c r="C181" i="25"/>
  <c r="C179" i="25"/>
  <c r="C178" i="25"/>
  <c r="C177" i="25"/>
  <c r="C176" i="25"/>
  <c r="C175" i="25"/>
  <c r="C174" i="25"/>
  <c r="C173" i="25"/>
  <c r="C171" i="25"/>
  <c r="C170" i="25"/>
  <c r="C169" i="25"/>
  <c r="C168" i="25"/>
  <c r="C167" i="25"/>
  <c r="C166" i="25"/>
  <c r="C165" i="25"/>
  <c r="C164" i="25"/>
  <c r="C162" i="25"/>
  <c r="C161" i="25"/>
  <c r="C160" i="25"/>
  <c r="C159" i="25"/>
  <c r="C158" i="25"/>
  <c r="C157" i="25"/>
  <c r="C156" i="25"/>
  <c r="C155" i="25"/>
  <c r="C154" i="25"/>
  <c r="C153" i="25"/>
  <c r="C152" i="25"/>
  <c r="C151" i="25"/>
  <c r="C150" i="25"/>
  <c r="C149" i="25"/>
  <c r="C147" i="25"/>
  <c r="C146" i="25"/>
  <c r="C145" i="25"/>
  <c r="C144" i="25"/>
  <c r="C143" i="25"/>
  <c r="C142" i="25"/>
  <c r="C141" i="25"/>
  <c r="C140" i="25"/>
  <c r="C139" i="25"/>
  <c r="C138" i="25"/>
  <c r="C137" i="25"/>
  <c r="C136" i="25"/>
  <c r="C134" i="25"/>
  <c r="C133" i="25"/>
  <c r="C132" i="25"/>
  <c r="C131" i="25"/>
  <c r="C130" i="25"/>
  <c r="C129" i="25"/>
  <c r="C128" i="25"/>
  <c r="C127" i="25"/>
  <c r="C126" i="25"/>
  <c r="C125" i="25"/>
  <c r="C124" i="25"/>
  <c r="C123" i="25"/>
  <c r="C122" i="25"/>
  <c r="C121" i="25"/>
  <c r="C120" i="25"/>
  <c r="C119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2" i="25"/>
  <c r="C101" i="25"/>
  <c r="C100" i="25"/>
  <c r="C99" i="25"/>
  <c r="C98" i="25"/>
  <c r="C97" i="25"/>
  <c r="C96" i="25"/>
  <c r="C95" i="25"/>
  <c r="C94" i="25"/>
  <c r="C93" i="25"/>
  <c r="C91" i="25"/>
  <c r="C90" i="25"/>
  <c r="C89" i="25"/>
  <c r="C88" i="25"/>
  <c r="C87" i="25"/>
  <c r="C86" i="25"/>
  <c r="C85" i="25"/>
  <c r="C83" i="25"/>
  <c r="C82" i="25"/>
  <c r="C81" i="25"/>
  <c r="C80" i="25"/>
  <c r="C79" i="25"/>
  <c r="C78" i="25"/>
  <c r="C77" i="25"/>
  <c r="C75" i="25"/>
  <c r="C74" i="25"/>
  <c r="C73" i="25"/>
  <c r="C72" i="25"/>
  <c r="C71" i="25"/>
  <c r="C70" i="25"/>
  <c r="C69" i="25"/>
  <c r="C68" i="25"/>
  <c r="C67" i="25"/>
  <c r="C66" i="25"/>
  <c r="C65" i="25"/>
  <c r="C63" i="25"/>
  <c r="C62" i="25"/>
  <c r="C61" i="25"/>
  <c r="C60" i="25"/>
  <c r="C59" i="25"/>
  <c r="C58" i="25"/>
  <c r="C57" i="25"/>
  <c r="C56" i="25"/>
  <c r="C55" i="25"/>
  <c r="C54" i="25"/>
  <c r="C52" i="25"/>
  <c r="C51" i="25"/>
  <c r="C50" i="25"/>
  <c r="C49" i="25"/>
  <c r="C48" i="25"/>
  <c r="C47" i="25"/>
  <c r="C46" i="25"/>
  <c r="C45" i="25"/>
  <c r="C43" i="25"/>
  <c r="C42" i="25"/>
  <c r="C41" i="25"/>
  <c r="C40" i="25"/>
  <c r="C39" i="25"/>
  <c r="C38" i="25"/>
  <c r="C37" i="25"/>
  <c r="C36" i="25"/>
  <c r="C35" i="25"/>
  <c r="C33" i="25"/>
  <c r="C32" i="25"/>
  <c r="C31" i="25"/>
  <c r="C30" i="25"/>
  <c r="C29" i="25"/>
  <c r="C28" i="25"/>
  <c r="C27" i="25"/>
  <c r="C26" i="25"/>
  <c r="C25" i="25"/>
  <c r="C24" i="25"/>
  <c r="C23" i="25"/>
  <c r="C21" i="25"/>
  <c r="C20" i="25"/>
  <c r="C19" i="25"/>
  <c r="C18" i="25"/>
  <c r="C17" i="25"/>
  <c r="C16" i="25"/>
  <c r="C15" i="25"/>
  <c r="C14" i="25"/>
  <c r="C13" i="25"/>
  <c r="C11" i="25"/>
  <c r="C10" i="25"/>
  <c r="C9" i="25"/>
  <c r="C8" i="25"/>
  <c r="C7" i="25"/>
  <c r="C6" i="25"/>
  <c r="C5" i="25"/>
  <c r="C4" i="25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8" i="24"/>
  <c r="C27" i="24"/>
  <c r="C26" i="24"/>
  <c r="C25" i="24"/>
  <c r="C24" i="24"/>
  <c r="C23" i="24"/>
  <c r="C22" i="24"/>
  <c r="C21" i="24"/>
  <c r="C20" i="24"/>
  <c r="C19" i="24"/>
  <c r="C17" i="24"/>
  <c r="C16" i="24"/>
  <c r="C15" i="24"/>
  <c r="C14" i="24"/>
  <c r="C13" i="24"/>
  <c r="C12" i="24"/>
  <c r="C11" i="24"/>
  <c r="C10" i="24"/>
  <c r="C8" i="24"/>
  <c r="C7" i="24"/>
  <c r="C4" i="24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3" i="22"/>
  <c r="C22" i="22"/>
  <c r="C21" i="22"/>
  <c r="C20" i="22"/>
  <c r="C19" i="22"/>
  <c r="C18" i="22"/>
  <c r="C17" i="22"/>
  <c r="C15" i="22"/>
  <c r="C14" i="22"/>
  <c r="C13" i="22"/>
  <c r="C12" i="22"/>
  <c r="C11" i="22"/>
  <c r="C9" i="22"/>
  <c r="C8" i="22"/>
  <c r="C7" i="22"/>
  <c r="C6" i="22"/>
  <c r="C5" i="22"/>
  <c r="C4" i="22"/>
  <c r="C104" i="30"/>
  <c r="C22" i="30"/>
  <c r="C275" i="23"/>
  <c r="C274" i="23"/>
  <c r="C273" i="23"/>
  <c r="C272" i="23"/>
  <c r="C271" i="23"/>
  <c r="C270" i="23"/>
  <c r="C269" i="23"/>
  <c r="C268" i="23"/>
  <c r="C267" i="23"/>
  <c r="C264" i="23"/>
  <c r="C263" i="23"/>
  <c r="C262" i="23"/>
  <c r="C261" i="23"/>
  <c r="C260" i="23"/>
  <c r="C259" i="23"/>
  <c r="C258" i="23"/>
  <c r="C257" i="23"/>
  <c r="C256" i="23"/>
  <c r="C255" i="23"/>
  <c r="C254" i="23"/>
  <c r="C252" i="23"/>
  <c r="C251" i="23"/>
  <c r="C250" i="23"/>
  <c r="C249" i="23"/>
  <c r="C248" i="23"/>
  <c r="C247" i="23"/>
  <c r="C246" i="23"/>
  <c r="C245" i="23"/>
  <c r="C243" i="23"/>
  <c r="C242" i="23"/>
  <c r="C241" i="23"/>
  <c r="C240" i="23"/>
  <c r="C239" i="23"/>
  <c r="C238" i="23"/>
  <c r="C237" i="23"/>
  <c r="C236" i="23"/>
  <c r="C235" i="23"/>
  <c r="C233" i="23"/>
  <c r="C232" i="23"/>
  <c r="C231" i="23"/>
  <c r="C230" i="23"/>
  <c r="C229" i="23"/>
  <c r="C228" i="23"/>
  <c r="C227" i="23"/>
  <c r="C226" i="23"/>
  <c r="C225" i="23"/>
  <c r="C223" i="23"/>
  <c r="C222" i="23"/>
  <c r="C221" i="23"/>
  <c r="C220" i="23"/>
  <c r="C219" i="23"/>
  <c r="C218" i="23"/>
  <c r="C217" i="23"/>
  <c r="C216" i="23"/>
  <c r="C215" i="23"/>
  <c r="C213" i="23"/>
  <c r="C212" i="23"/>
  <c r="C211" i="23"/>
  <c r="C210" i="23"/>
  <c r="C209" i="23"/>
  <c r="C208" i="23"/>
  <c r="C207" i="23"/>
  <c r="C206" i="23"/>
  <c r="C205" i="23"/>
  <c r="C204" i="23"/>
  <c r="C202" i="23"/>
  <c r="C201" i="23"/>
  <c r="C200" i="23"/>
  <c r="C199" i="23"/>
  <c r="C198" i="23"/>
  <c r="C197" i="23"/>
  <c r="C196" i="23"/>
  <c r="C195" i="23"/>
  <c r="C193" i="23"/>
  <c r="C192" i="23"/>
  <c r="C191" i="23"/>
  <c r="C190" i="23"/>
  <c r="C189" i="23"/>
  <c r="C188" i="23"/>
  <c r="C187" i="23"/>
  <c r="C186" i="23"/>
  <c r="C185" i="23"/>
  <c r="C184" i="23"/>
  <c r="C183" i="23"/>
  <c r="C182" i="23"/>
  <c r="C181" i="23"/>
  <c r="C179" i="23"/>
  <c r="C178" i="23"/>
  <c r="C177" i="23"/>
  <c r="C176" i="23"/>
  <c r="C175" i="23"/>
  <c r="C174" i="23"/>
  <c r="C173" i="23"/>
  <c r="C172" i="23"/>
  <c r="C171" i="23"/>
  <c r="C170" i="23"/>
  <c r="C169" i="23"/>
  <c r="C167" i="23"/>
  <c r="C166" i="23"/>
  <c r="C165" i="23"/>
  <c r="C164" i="23"/>
  <c r="C163" i="23"/>
  <c r="C162" i="23"/>
  <c r="C161" i="23"/>
  <c r="C160" i="23"/>
  <c r="C159" i="23"/>
  <c r="C158" i="23"/>
  <c r="C157" i="23"/>
  <c r="C156" i="23"/>
  <c r="C155" i="23"/>
  <c r="C154" i="23"/>
  <c r="C153" i="23"/>
  <c r="C149" i="23"/>
  <c r="C148" i="23"/>
  <c r="C147" i="23"/>
  <c r="C146" i="23"/>
  <c r="C145" i="23"/>
  <c r="C144" i="23"/>
  <c r="C143" i="23"/>
  <c r="C142" i="23"/>
  <c r="C141" i="23"/>
  <c r="C140" i="23"/>
  <c r="C139" i="23"/>
  <c r="C138" i="23"/>
  <c r="C137" i="23"/>
  <c r="C134" i="23"/>
  <c r="C133" i="23"/>
  <c r="C132" i="23"/>
  <c r="C131" i="23"/>
  <c r="C130" i="23"/>
  <c r="C129" i="23"/>
  <c r="C127" i="23"/>
  <c r="C126" i="23"/>
  <c r="C125" i="23"/>
  <c r="C124" i="23"/>
  <c r="C123" i="23"/>
  <c r="C122" i="23"/>
  <c r="C121" i="23"/>
  <c r="C120" i="23"/>
  <c r="C119" i="23"/>
  <c r="C118" i="23"/>
  <c r="C116" i="23"/>
  <c r="C115" i="23"/>
  <c r="C114" i="23"/>
  <c r="C113" i="23"/>
  <c r="C112" i="23"/>
  <c r="C111" i="23"/>
  <c r="C110" i="23"/>
  <c r="C109" i="23"/>
  <c r="C108" i="23"/>
  <c r="C107" i="23"/>
  <c r="C106" i="23"/>
  <c r="C105" i="23"/>
  <c r="C104" i="23"/>
  <c r="C103" i="23"/>
  <c r="C102" i="23"/>
  <c r="C100" i="23"/>
  <c r="C99" i="23"/>
  <c r="C98" i="23"/>
  <c r="C97" i="23"/>
  <c r="C96" i="23"/>
  <c r="C95" i="23"/>
  <c r="C94" i="23"/>
  <c r="C93" i="23"/>
  <c r="C92" i="23"/>
  <c r="C91" i="23"/>
  <c r="C90" i="23"/>
  <c r="C89" i="23"/>
  <c r="C88" i="23"/>
  <c r="C86" i="23"/>
  <c r="C85" i="23"/>
  <c r="C84" i="23"/>
  <c r="C83" i="23"/>
  <c r="C82" i="23"/>
  <c r="C81" i="23"/>
  <c r="C80" i="23"/>
  <c r="C79" i="23"/>
  <c r="C76" i="23"/>
  <c r="C75" i="23"/>
  <c r="C74" i="23"/>
  <c r="C73" i="23"/>
  <c r="C72" i="23"/>
  <c r="C71" i="23"/>
  <c r="C69" i="23"/>
  <c r="C68" i="23"/>
  <c r="C67" i="23"/>
  <c r="C66" i="23"/>
  <c r="C65" i="23"/>
  <c r="C64" i="23"/>
  <c r="C63" i="23"/>
  <c r="C62" i="23"/>
  <c r="C61" i="23"/>
  <c r="C60" i="23"/>
  <c r="C59" i="23"/>
  <c r="C57" i="23"/>
  <c r="C56" i="23"/>
  <c r="C55" i="23"/>
  <c r="C54" i="23"/>
  <c r="C53" i="23"/>
  <c r="C52" i="23"/>
  <c r="C51" i="23"/>
  <c r="C50" i="23"/>
  <c r="C49" i="23"/>
  <c r="C47" i="23"/>
  <c r="C46" i="23"/>
  <c r="C45" i="23"/>
  <c r="C44" i="23"/>
  <c r="C43" i="23"/>
  <c r="C42" i="23"/>
  <c r="C41" i="23"/>
  <c r="C40" i="23"/>
  <c r="C39" i="23"/>
  <c r="C37" i="23"/>
  <c r="C36" i="23"/>
  <c r="C35" i="23"/>
  <c r="C34" i="23"/>
  <c r="C33" i="23"/>
  <c r="C32" i="23"/>
  <c r="C31" i="23"/>
  <c r="C29" i="23"/>
  <c r="C28" i="23"/>
  <c r="C27" i="23"/>
  <c r="C26" i="23"/>
  <c r="C25" i="23"/>
  <c r="C24" i="23"/>
  <c r="C23" i="23"/>
  <c r="C22" i="23"/>
  <c r="C21" i="23"/>
  <c r="C19" i="23"/>
  <c r="C18" i="23"/>
  <c r="C17" i="23"/>
  <c r="C16" i="23"/>
  <c r="C15" i="23"/>
  <c r="C14" i="23"/>
  <c r="C13" i="23"/>
  <c r="C11" i="23"/>
  <c r="C10" i="23"/>
  <c r="C9" i="23"/>
  <c r="C8" i="23"/>
  <c r="C7" i="23"/>
  <c r="C6" i="23"/>
  <c r="C5" i="23"/>
  <c r="C4" i="23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2" i="18"/>
  <c r="C11" i="18"/>
  <c r="C10" i="18"/>
  <c r="C9" i="18"/>
  <c r="C8" i="18"/>
  <c r="C7" i="18"/>
  <c r="C6" i="18"/>
  <c r="C5" i="18"/>
  <c r="C4" i="18"/>
  <c r="F20" i="8"/>
  <c r="G20" i="8" s="1"/>
  <c r="F19" i="8"/>
  <c r="G19" i="8" s="1"/>
  <c r="F18" i="8"/>
  <c r="G18" i="8" s="1"/>
  <c r="F17" i="8"/>
  <c r="G17" i="8" s="1"/>
  <c r="F16" i="8"/>
  <c r="G16" i="8" s="1"/>
  <c r="F15" i="8"/>
  <c r="G15" i="8" s="1"/>
  <c r="F14" i="8"/>
  <c r="G14" i="8" s="1"/>
  <c r="F13" i="8"/>
  <c r="G13" i="8" s="1"/>
  <c r="F10" i="8"/>
  <c r="G10" i="8" s="1"/>
  <c r="F9" i="8"/>
  <c r="G9" i="8" s="1"/>
  <c r="F8" i="8"/>
  <c r="G8" i="8" s="1"/>
  <c r="F7" i="8"/>
  <c r="G7" i="8" s="1"/>
  <c r="F6" i="8"/>
  <c r="G6" i="8" s="1"/>
  <c r="F5" i="8"/>
  <c r="G5" i="8" s="1"/>
  <c r="C20" i="7"/>
  <c r="C19" i="7"/>
  <c r="C18" i="7"/>
  <c r="C17" i="7"/>
  <c r="C16" i="7"/>
  <c r="C15" i="7"/>
  <c r="C14" i="7"/>
  <c r="C13" i="7"/>
  <c r="C12" i="7"/>
  <c r="C10" i="7"/>
  <c r="C9" i="7"/>
  <c r="C8" i="7"/>
  <c r="C7" i="7"/>
  <c r="C6" i="7"/>
  <c r="C5" i="7"/>
  <c r="C4" i="7"/>
  <c r="C4" i="12"/>
  <c r="C13" i="12"/>
  <c r="C16" i="12"/>
  <c r="C20" i="12"/>
  <c r="C22" i="12"/>
  <c r="C23" i="12"/>
  <c r="C21" i="12"/>
  <c r="C19" i="12"/>
  <c r="C18" i="12"/>
  <c r="C17" i="12"/>
  <c r="C14" i="12"/>
  <c r="C12" i="12"/>
  <c r="C11" i="12"/>
  <c r="C10" i="12"/>
  <c r="C9" i="12"/>
  <c r="C8" i="12"/>
  <c r="C7" i="12"/>
  <c r="C6" i="12"/>
  <c r="C5" i="12"/>
  <c r="C13" i="19"/>
  <c r="C12" i="19"/>
  <c r="C11" i="19"/>
  <c r="C10" i="19"/>
  <c r="C8" i="19"/>
  <c r="C7" i="19"/>
  <c r="C6" i="19"/>
  <c r="C5" i="19"/>
  <c r="C4" i="19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2" i="14"/>
  <c r="C131" i="14"/>
  <c r="C130" i="14"/>
  <c r="C129" i="14"/>
  <c r="C128" i="14"/>
  <c r="C127" i="14"/>
  <c r="C126" i="14"/>
  <c r="C125" i="14"/>
  <c r="C124" i="14"/>
  <c r="C123" i="14"/>
  <c r="C122" i="14"/>
  <c r="C120" i="14"/>
  <c r="C119" i="14"/>
  <c r="C118" i="14"/>
  <c r="C117" i="14"/>
  <c r="C116" i="14"/>
  <c r="C115" i="14"/>
  <c r="C114" i="14"/>
  <c r="C113" i="14"/>
  <c r="C112" i="14"/>
  <c r="C110" i="14"/>
  <c r="C109" i="14"/>
  <c r="C108" i="14"/>
  <c r="C107" i="14"/>
  <c r="C106" i="14"/>
  <c r="C105" i="14"/>
  <c r="C104" i="14"/>
  <c r="C103" i="14"/>
  <c r="C102" i="14"/>
  <c r="C100" i="14"/>
  <c r="C99" i="14"/>
  <c r="C98" i="14"/>
  <c r="C97" i="14"/>
  <c r="C96" i="14"/>
  <c r="C95" i="14"/>
  <c r="C94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13" i="21"/>
  <c r="C12" i="21"/>
  <c r="C11" i="21"/>
  <c r="C10" i="21"/>
  <c r="C8" i="21"/>
  <c r="C7" i="21"/>
  <c r="C6" i="21"/>
  <c r="C5" i="21"/>
  <c r="C4" i="21"/>
  <c r="C22" i="3"/>
  <c r="C21" i="3"/>
  <c r="C20" i="3"/>
  <c r="C19" i="3"/>
  <c r="C18" i="3"/>
  <c r="C17" i="3"/>
  <c r="C16" i="3"/>
  <c r="C15" i="3"/>
  <c r="C12" i="3"/>
  <c r="C11" i="3"/>
  <c r="C10" i="3"/>
  <c r="C9" i="3"/>
  <c r="C8" i="3"/>
  <c r="C7" i="3"/>
  <c r="C6" i="3"/>
  <c r="C5" i="3"/>
  <c r="C80" i="32"/>
  <c r="C79" i="32"/>
  <c r="C78" i="32"/>
  <c r="C77" i="32"/>
  <c r="C76" i="32"/>
  <c r="C75" i="32"/>
  <c r="C74" i="32"/>
  <c r="C73" i="32"/>
  <c r="C72" i="32"/>
  <c r="C70" i="32"/>
  <c r="C69" i="32"/>
  <c r="C68" i="32"/>
  <c r="C67" i="32"/>
  <c r="C66" i="32"/>
  <c r="C65" i="32"/>
  <c r="C64" i="32"/>
  <c r="C63" i="32"/>
  <c r="C62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6" i="32"/>
  <c r="C25" i="32"/>
  <c r="C24" i="32"/>
  <c r="C23" i="32"/>
  <c r="C22" i="32"/>
  <c r="C21" i="32"/>
  <c r="C20" i="32"/>
  <c r="C19" i="32"/>
  <c r="C18" i="32"/>
  <c r="C17" i="32"/>
  <c r="C16" i="32"/>
  <c r="C14" i="32"/>
  <c r="C13" i="32"/>
  <c r="C12" i="32"/>
  <c r="C11" i="32"/>
  <c r="C10" i="32"/>
  <c r="C9" i="32"/>
  <c r="C8" i="32"/>
  <c r="C7" i="32"/>
  <c r="C6" i="32"/>
  <c r="C80" i="20"/>
  <c r="C79" i="20"/>
  <c r="C78" i="20"/>
  <c r="C77" i="20"/>
  <c r="C76" i="20"/>
  <c r="C75" i="20"/>
  <c r="C74" i="20"/>
  <c r="C73" i="20"/>
  <c r="C72" i="20"/>
  <c r="C70" i="20"/>
  <c r="C69" i="20"/>
  <c r="C68" i="20"/>
  <c r="C67" i="20"/>
  <c r="C66" i="20"/>
  <c r="C65" i="20"/>
  <c r="C64" i="20"/>
  <c r="C63" i="20"/>
  <c r="C62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6" i="20"/>
  <c r="C25" i="20"/>
  <c r="C24" i="20"/>
  <c r="C23" i="20"/>
  <c r="C22" i="20"/>
  <c r="C21" i="20"/>
  <c r="C20" i="20"/>
  <c r="C19" i="20"/>
  <c r="C18" i="20"/>
  <c r="C17" i="20"/>
  <c r="C16" i="20"/>
  <c r="C14" i="20"/>
  <c r="C13" i="20"/>
  <c r="C12" i="20"/>
  <c r="C11" i="20"/>
  <c r="C10" i="20"/>
  <c r="C9" i="20"/>
  <c r="C8" i="20"/>
  <c r="C7" i="20"/>
  <c r="C6" i="20"/>
  <c r="C79" i="31"/>
  <c r="C78" i="31"/>
  <c r="C77" i="31"/>
  <c r="C76" i="31"/>
  <c r="C75" i="31"/>
  <c r="C74" i="31"/>
  <c r="C73" i="31"/>
  <c r="C72" i="31"/>
  <c r="C71" i="31"/>
  <c r="C69" i="31"/>
  <c r="C68" i="31"/>
  <c r="C67" i="31"/>
  <c r="C66" i="31"/>
  <c r="C65" i="31"/>
  <c r="C64" i="31"/>
  <c r="C63" i="31"/>
  <c r="C62" i="31"/>
  <c r="C61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5" i="31"/>
  <c r="C24" i="31"/>
  <c r="C23" i="31"/>
  <c r="C22" i="31"/>
  <c r="C21" i="31"/>
  <c r="C20" i="31"/>
  <c r="C19" i="31"/>
  <c r="C18" i="31"/>
  <c r="C17" i="31"/>
  <c r="C16" i="31"/>
  <c r="C15" i="31"/>
  <c r="C13" i="31"/>
  <c r="C12" i="31"/>
  <c r="C11" i="31"/>
  <c r="C10" i="31"/>
  <c r="C9" i="31"/>
  <c r="C8" i="31"/>
  <c r="C7" i="31"/>
  <c r="C6" i="31"/>
  <c r="C5" i="31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1" i="16"/>
  <c r="C70" i="16"/>
  <c r="C69" i="16"/>
  <c r="C68" i="16"/>
  <c r="C67" i="16"/>
  <c r="C66" i="16"/>
  <c r="C65" i="16"/>
  <c r="C64" i="16"/>
  <c r="C63" i="16"/>
  <c r="C62" i="16"/>
  <c r="C61" i="16"/>
  <c r="C58" i="16"/>
  <c r="C57" i="16"/>
  <c r="C56" i="16"/>
  <c r="C55" i="16"/>
  <c r="C54" i="16"/>
  <c r="C53" i="16"/>
  <c r="C52" i="16"/>
  <c r="C51" i="16"/>
  <c r="C50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28" i="16"/>
  <c r="C27" i="16"/>
  <c r="C26" i="16"/>
  <c r="C25" i="16"/>
  <c r="C24" i="16"/>
  <c r="C23" i="16"/>
  <c r="C22" i="16"/>
  <c r="C21" i="16"/>
  <c r="C20" i="16"/>
  <c r="C19" i="16"/>
  <c r="C18" i="16"/>
  <c r="C15" i="16"/>
  <c r="C14" i="16"/>
  <c r="C13" i="16"/>
  <c r="C12" i="16"/>
  <c r="C11" i="16"/>
  <c r="C10" i="16"/>
  <c r="C9" i="16"/>
  <c r="C8" i="16"/>
  <c r="C7" i="16"/>
  <c r="C15" i="10"/>
  <c r="C14" i="10"/>
  <c r="C13" i="10"/>
  <c r="C12" i="10"/>
  <c r="C11" i="10"/>
  <c r="C10" i="10"/>
  <c r="C9" i="10"/>
  <c r="C8" i="10"/>
  <c r="C7" i="10"/>
  <c r="C6" i="10"/>
  <c r="C5" i="10"/>
  <c r="C4" i="10"/>
  <c r="C66" i="4"/>
  <c r="C65" i="4"/>
  <c r="C64" i="4"/>
  <c r="C63" i="4"/>
  <c r="C62" i="4"/>
  <c r="C61" i="4"/>
  <c r="C60" i="4"/>
  <c r="C59" i="4"/>
  <c r="C58" i="4"/>
  <c r="C56" i="4"/>
  <c r="C55" i="4"/>
  <c r="C54" i="4"/>
  <c r="C53" i="4"/>
  <c r="C52" i="4"/>
  <c r="C51" i="4"/>
  <c r="C50" i="4"/>
  <c r="C49" i="4"/>
  <c r="C48" i="4"/>
  <c r="C46" i="4"/>
  <c r="C45" i="4"/>
  <c r="C44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6" i="4"/>
  <c r="C25" i="4"/>
  <c r="C24" i="4"/>
  <c r="C23" i="4"/>
  <c r="C22" i="4"/>
  <c r="C21" i="4"/>
  <c r="C20" i="4"/>
  <c r="C19" i="4"/>
  <c r="C18" i="4"/>
  <c r="C15" i="4"/>
  <c r="C14" i="4"/>
  <c r="C13" i="4"/>
  <c r="C12" i="4"/>
  <c r="C10" i="4"/>
  <c r="C9" i="4"/>
  <c r="C5" i="4"/>
  <c r="C4" i="4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1" i="2"/>
  <c r="C40" i="2"/>
  <c r="C39" i="2"/>
  <c r="C38" i="2"/>
  <c r="C37" i="2"/>
  <c r="C36" i="2"/>
  <c r="C35" i="2"/>
  <c r="C34" i="2"/>
  <c r="C33" i="2"/>
  <c r="C32" i="2"/>
  <c r="C30" i="2"/>
  <c r="C29" i="2"/>
  <c r="C28" i="2"/>
  <c r="C27" i="2"/>
  <c r="C26" i="2"/>
  <c r="C25" i="2"/>
  <c r="C24" i="2"/>
  <c r="C22" i="2"/>
  <c r="C21" i="2"/>
  <c r="C20" i="2"/>
  <c r="C19" i="2"/>
  <c r="C18" i="2"/>
  <c r="C17" i="2"/>
  <c r="C16" i="2"/>
  <c r="C14" i="2"/>
  <c r="C13" i="2"/>
  <c r="C12" i="2"/>
  <c r="C11" i="2"/>
  <c r="C10" i="2"/>
  <c r="C9" i="2"/>
  <c r="C8" i="2"/>
  <c r="C7" i="2"/>
  <c r="C6" i="2"/>
  <c r="C5" i="2"/>
  <c r="C4" i="2"/>
  <c r="C127" i="1"/>
  <c r="C126" i="1"/>
  <c r="C125" i="1"/>
  <c r="C124" i="1"/>
  <c r="C123" i="1"/>
  <c r="C122" i="1"/>
  <c r="C121" i="1"/>
  <c r="C120" i="1"/>
  <c r="C119" i="1"/>
  <c r="C117" i="1"/>
  <c r="C116" i="1"/>
  <c r="C115" i="1"/>
  <c r="C114" i="1"/>
  <c r="C113" i="1"/>
  <c r="C112" i="1"/>
  <c r="C111" i="1"/>
  <c r="C110" i="1"/>
  <c r="C109" i="1"/>
  <c r="C107" i="1"/>
  <c r="C106" i="1"/>
  <c r="C105" i="1"/>
  <c r="C104" i="1"/>
  <c r="C103" i="1"/>
  <c r="C102" i="1"/>
  <c r="C101" i="1"/>
  <c r="C100" i="1"/>
  <c r="C99" i="1"/>
  <c r="C98" i="1"/>
  <c r="C96" i="1"/>
  <c r="C95" i="1"/>
  <c r="C94" i="1"/>
  <c r="C93" i="1"/>
  <c r="C92" i="1"/>
  <c r="C91" i="1"/>
  <c r="C90" i="1"/>
  <c r="C89" i="1"/>
  <c r="C86" i="1"/>
  <c r="C85" i="1"/>
  <c r="C84" i="1"/>
  <c r="C83" i="1"/>
  <c r="C82" i="1"/>
  <c r="C81" i="1"/>
  <c r="C80" i="1"/>
  <c r="C79" i="1"/>
  <c r="C78" i="1"/>
  <c r="C77" i="1"/>
  <c r="C76" i="1"/>
  <c r="C74" i="1"/>
  <c r="C68" i="1"/>
  <c r="C67" i="1"/>
  <c r="C66" i="1"/>
  <c r="C65" i="1"/>
  <c r="C64" i="1"/>
  <c r="C63" i="1"/>
  <c r="C62" i="1"/>
  <c r="C61" i="1"/>
  <c r="C60" i="1"/>
  <c r="C59" i="1"/>
  <c r="C57" i="1"/>
  <c r="C56" i="1"/>
  <c r="C55" i="1"/>
  <c r="C54" i="1"/>
  <c r="C53" i="1"/>
  <c r="C52" i="1"/>
  <c r="C51" i="1"/>
  <c r="C50" i="1"/>
  <c r="C71" i="1" s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14" i="6"/>
  <c r="C13" i="6"/>
  <c r="C12" i="6"/>
  <c r="C11" i="6"/>
  <c r="C10" i="6"/>
  <c r="C8" i="6"/>
  <c r="C7" i="6"/>
  <c r="C6" i="6"/>
  <c r="C209" i="15"/>
  <c r="C208" i="15"/>
  <c r="C207" i="15"/>
  <c r="C206" i="15"/>
  <c r="C205" i="15"/>
  <c r="C204" i="15"/>
  <c r="C203" i="15"/>
  <c r="C202" i="15"/>
  <c r="C201" i="15"/>
  <c r="C200" i="15"/>
  <c r="C199" i="15"/>
  <c r="C198" i="15"/>
  <c r="C197" i="15"/>
  <c r="C192" i="15"/>
  <c r="C191" i="15"/>
  <c r="C190" i="15"/>
  <c r="C189" i="15"/>
  <c r="C188" i="15"/>
  <c r="C187" i="15"/>
  <c r="C186" i="15"/>
  <c r="C185" i="15"/>
  <c r="C184" i="15"/>
  <c r="C183" i="15"/>
  <c r="C182" i="15"/>
  <c r="C181" i="15"/>
  <c r="C180" i="15"/>
  <c r="C175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180" i="30"/>
  <c r="C179" i="30"/>
  <c r="C178" i="30"/>
  <c r="C177" i="30"/>
  <c r="C176" i="30"/>
  <c r="C175" i="30"/>
  <c r="C174" i="30"/>
  <c r="C173" i="30"/>
  <c r="C172" i="30"/>
  <c r="C171" i="30"/>
  <c r="C170" i="30"/>
  <c r="C169" i="30"/>
  <c r="C168" i="30"/>
  <c r="C167" i="30"/>
  <c r="C166" i="30"/>
  <c r="C165" i="30"/>
  <c r="C163" i="30"/>
  <c r="C162" i="30"/>
  <c r="C161" i="30"/>
  <c r="C160" i="30"/>
  <c r="C159" i="30"/>
  <c r="C158" i="30"/>
  <c r="C157" i="30"/>
  <c r="C156" i="30"/>
  <c r="C155" i="30"/>
  <c r="C154" i="30"/>
  <c r="C153" i="30"/>
  <c r="C152" i="30"/>
  <c r="C151" i="30"/>
  <c r="C150" i="30"/>
  <c r="C149" i="30"/>
  <c r="C148" i="30"/>
  <c r="C146" i="30"/>
  <c r="C145" i="30"/>
  <c r="C144" i="30"/>
  <c r="C143" i="30"/>
  <c r="C142" i="30"/>
  <c r="C141" i="30"/>
  <c r="C140" i="30"/>
  <c r="C139" i="30"/>
  <c r="C138" i="30"/>
  <c r="C137" i="30"/>
  <c r="C136" i="30"/>
  <c r="C135" i="30"/>
  <c r="C134" i="30"/>
  <c r="C133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6" i="30"/>
  <c r="C115" i="30"/>
  <c r="C114" i="30"/>
  <c r="C113" i="30"/>
  <c r="C112" i="30"/>
  <c r="C111" i="30"/>
  <c r="C110" i="30"/>
  <c r="C109" i="30"/>
  <c r="C108" i="30"/>
  <c r="C107" i="30"/>
  <c r="C105" i="30"/>
  <c r="C103" i="30"/>
  <c r="C102" i="30"/>
  <c r="C101" i="30"/>
  <c r="C100" i="30"/>
  <c r="C99" i="30"/>
  <c r="C98" i="30"/>
  <c r="C97" i="30"/>
  <c r="C96" i="30"/>
  <c r="C94" i="30"/>
  <c r="C93" i="30"/>
  <c r="C92" i="30"/>
  <c r="C90" i="30"/>
  <c r="C89" i="30"/>
  <c r="C88" i="30"/>
  <c r="C87" i="30"/>
  <c r="C86" i="30"/>
  <c r="C85" i="30"/>
  <c r="C84" i="30"/>
  <c r="C82" i="30"/>
  <c r="C81" i="30"/>
  <c r="C80" i="30"/>
  <c r="C78" i="30"/>
  <c r="C77" i="30"/>
  <c r="C76" i="30"/>
  <c r="C75" i="30"/>
  <c r="C74" i="30"/>
  <c r="C73" i="30"/>
  <c r="C72" i="30"/>
  <c r="C70" i="30"/>
  <c r="C69" i="30"/>
  <c r="C68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2" i="30"/>
  <c r="C51" i="30"/>
  <c r="C50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0" i="30"/>
  <c r="C29" i="30"/>
  <c r="C28" i="30"/>
  <c r="C27" i="30"/>
  <c r="C26" i="30"/>
  <c r="C25" i="30"/>
  <c r="C24" i="30"/>
  <c r="C23" i="30"/>
  <c r="C21" i="30"/>
  <c r="C20" i="30"/>
  <c r="C18" i="30"/>
  <c r="C17" i="30"/>
  <c r="C16" i="30"/>
  <c r="C14" i="30"/>
  <c r="C13" i="30"/>
  <c r="C12" i="30"/>
  <c r="C11" i="30"/>
  <c r="C10" i="30"/>
  <c r="C9" i="30"/>
  <c r="C8" i="30"/>
  <c r="C7" i="30"/>
  <c r="C6" i="30"/>
  <c r="C5" i="30"/>
  <c r="C4" i="30"/>
  <c r="C37" i="11"/>
  <c r="C36" i="11"/>
  <c r="C35" i="11"/>
  <c r="C34" i="11"/>
  <c r="C33" i="11"/>
  <c r="C32" i="11"/>
  <c r="C31" i="11"/>
  <c r="C30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4" i="11"/>
  <c r="C13" i="11"/>
  <c r="C12" i="11"/>
  <c r="C11" i="11"/>
  <c r="C10" i="11"/>
  <c r="C9" i="11"/>
  <c r="C8" i="11"/>
  <c r="C7" i="11"/>
  <c r="C6" i="11"/>
  <c r="C5" i="11"/>
  <c r="C4" i="11"/>
</calcChain>
</file>

<file path=xl/sharedStrings.xml><?xml version="1.0" encoding="utf-8"?>
<sst xmlns="http://schemas.openxmlformats.org/spreadsheetml/2006/main" count="1154" uniqueCount="370">
  <si>
    <t>Salary Scales for Academic Staff in Institutes of Technology</t>
  </si>
  <si>
    <t>Existing Structure</t>
  </si>
  <si>
    <t>College Teacher</t>
  </si>
  <si>
    <t>Lecturer Scale I</t>
  </si>
  <si>
    <t xml:space="preserve"> </t>
  </si>
  <si>
    <t>Long Service Increments LSI I</t>
  </si>
  <si>
    <t xml:space="preserve">LSI 2 </t>
  </si>
  <si>
    <t>New Structure</t>
  </si>
  <si>
    <t>Assistant Lecturer</t>
  </si>
  <si>
    <t xml:space="preserve">Senior Lecturer I </t>
  </si>
  <si>
    <t>(Teaching)</t>
  </si>
  <si>
    <t>Senior Lecturer II</t>
  </si>
  <si>
    <t>Senior Lecturer III</t>
  </si>
  <si>
    <t>Grade VII</t>
  </si>
  <si>
    <t>1st Long Service Increment</t>
  </si>
  <si>
    <t>2nd Long Service Increment</t>
  </si>
  <si>
    <t>Grade VI</t>
  </si>
  <si>
    <t xml:space="preserve">Grade V </t>
  </si>
  <si>
    <t xml:space="preserve">Grade IV </t>
  </si>
  <si>
    <t>Grade III</t>
  </si>
  <si>
    <t>Long Service Increment</t>
  </si>
  <si>
    <t xml:space="preserve">Scale A </t>
  </si>
  <si>
    <t>LSI - payable after three years service on the maximum of the scale</t>
  </si>
  <si>
    <t>Scale A  applies to those who opted not to join 1977 Superannuation Scheme</t>
  </si>
  <si>
    <t>Scale B</t>
  </si>
  <si>
    <t>Scale B  applies to those who have joined 1977 Superannuation Scheme</t>
  </si>
  <si>
    <t>Scale A</t>
  </si>
  <si>
    <t>Institutes of Technology</t>
  </si>
  <si>
    <t>College Librarian</t>
  </si>
  <si>
    <t>SCALES FOR PENSION PURPOSES ONLY</t>
  </si>
  <si>
    <t>DIRECTOR</t>
  </si>
  <si>
    <t xml:space="preserve">1.    All Directors in </t>
  </si>
  <si>
    <t xml:space="preserve">       I.T.s and D.I.T. except</t>
  </si>
  <si>
    <t xml:space="preserve">       as specified at 2 below</t>
  </si>
  <si>
    <t xml:space="preserve">2.a)   Cork and Waterford </t>
  </si>
  <si>
    <t xml:space="preserve">        I.T.s</t>
  </si>
  <si>
    <t xml:space="preserve">  b)   Former Principals</t>
  </si>
  <si>
    <t xml:space="preserve">       of Bolton St. and Kevin St.</t>
  </si>
  <si>
    <t xml:space="preserve">       Colleges of Technology</t>
  </si>
  <si>
    <t>part-time hourly rate</t>
  </si>
  <si>
    <t>Full Time Models</t>
  </si>
  <si>
    <t>Assistant Principal Officer</t>
  </si>
  <si>
    <t>President*</t>
  </si>
  <si>
    <t>Directors*</t>
  </si>
  <si>
    <t>Annual</t>
  </si>
  <si>
    <t>Hourly</t>
  </si>
  <si>
    <t>Nurse</t>
  </si>
  <si>
    <t xml:space="preserve">Full Time Models Employed in </t>
  </si>
  <si>
    <t>Revised Salaries Payable to</t>
  </si>
  <si>
    <t xml:space="preserve">HIGHER ORDER ATTENDANT </t>
  </si>
  <si>
    <t>(INSTITUTE OF TECHNOLOGY) SCALE</t>
  </si>
  <si>
    <t>Members of contributory pension scheme</t>
  </si>
  <si>
    <t>Non members of contributory pension scheme</t>
  </si>
  <si>
    <t>DUBLIN ZONE GENERAL OPERATIVE PCW AGREEMENT</t>
  </si>
  <si>
    <t>Maintenance Supervisor</t>
  </si>
  <si>
    <t>Salary scales for Student Counsellors in Institutes of Technology</t>
  </si>
  <si>
    <t xml:space="preserve">Student Counsellor </t>
  </si>
  <si>
    <t>Long Service Increment 1</t>
  </si>
  <si>
    <t>Long Service Increment 2</t>
  </si>
  <si>
    <t>Student Counsellor (Senior)</t>
  </si>
  <si>
    <t>in Dublin Institute of Technology</t>
  </si>
  <si>
    <t>Careers Officer, Institutes of Technology</t>
  </si>
  <si>
    <t>LSI 1</t>
  </si>
  <si>
    <t>LSI 2</t>
  </si>
  <si>
    <t>Registrar, Secretary/Financial Controller</t>
  </si>
  <si>
    <t>Principal Officer</t>
  </si>
  <si>
    <t>Rates below show only general rounds - no increases for review body increases etc..</t>
  </si>
  <si>
    <t>Technician Grade</t>
  </si>
  <si>
    <t>Max</t>
  </si>
  <si>
    <t>Senior Technical Officer Grade</t>
  </si>
  <si>
    <t>Lecturer</t>
  </si>
  <si>
    <t>Salary scale for lecturer redeployed to D.L.I.A.D.T.</t>
  </si>
  <si>
    <t>Senior Librarian</t>
  </si>
  <si>
    <t>Faculty Librarian</t>
  </si>
  <si>
    <t xml:space="preserve">DUBLIN ZONE GENERAL OPERATIVE PCW AGREEMENT  </t>
  </si>
  <si>
    <t>General Operative inclusive of analogue Award</t>
  </si>
  <si>
    <t>(Where productivity measures under PCW have been agreed)</t>
  </si>
  <si>
    <t>Attendant</t>
  </si>
  <si>
    <t>On Recruitment</t>
  </si>
  <si>
    <t>after 6 months</t>
  </si>
  <si>
    <t>after  1½  years</t>
  </si>
  <si>
    <t>after  2½  years</t>
  </si>
  <si>
    <t>after  3½  years</t>
  </si>
  <si>
    <t>after  4½  years</t>
  </si>
  <si>
    <t>after  5½  years</t>
  </si>
  <si>
    <t>after  6½  years</t>
  </si>
  <si>
    <t>after  7½  years</t>
  </si>
  <si>
    <t>after  8½  years</t>
  </si>
  <si>
    <t>after  9½  years</t>
  </si>
  <si>
    <t>after 10½  years</t>
  </si>
  <si>
    <t>after 11½  years</t>
  </si>
  <si>
    <t>-non members of Superannuation Scheme</t>
  </si>
  <si>
    <t xml:space="preserve">(Where productivity measures under PCW have been agreed) </t>
  </si>
  <si>
    <t>after  6½   years</t>
  </si>
  <si>
    <t>-non members of the Superannuation Scheme</t>
  </si>
  <si>
    <t>Caretaker / Cleaning Supervisor</t>
  </si>
  <si>
    <t>Technical Officer</t>
  </si>
  <si>
    <t>Craftsman</t>
  </si>
  <si>
    <t>Foreman</t>
  </si>
  <si>
    <t>Assistant Foreman Craftsman in I.O.T.</t>
  </si>
  <si>
    <t>Red circled specifically in relation to named members of staff in Sligo, Letterkenny and Cork</t>
  </si>
  <si>
    <t>IOT President Level II* - Presidents of other  IOTs</t>
  </si>
  <si>
    <t>Lab Assistant I</t>
  </si>
  <si>
    <t>Lab Assistant II</t>
  </si>
  <si>
    <t>Scales incorporating 2½% increase for Technicians represented by UNITE with effect from 1/9/2012</t>
  </si>
  <si>
    <t>Technical Assistants IOTs (formerly Higher Order Attendants)</t>
  </si>
  <si>
    <t>Technical Assistant I</t>
  </si>
  <si>
    <t>Technical Assistant II</t>
  </si>
  <si>
    <t xml:space="preserve">Lecturer Scale II </t>
  </si>
  <si>
    <t>(L2 Grade)</t>
  </si>
  <si>
    <t xml:space="preserve">Lecturer Grade </t>
  </si>
  <si>
    <t>(Lecturer Scale)</t>
  </si>
  <si>
    <t>Senior Management Grades (formerly A.P. related)</t>
  </si>
  <si>
    <t>(Where productivity measures under PCW have not been agreed)</t>
  </si>
  <si>
    <t>Non-members of the Superannuation Scheme</t>
  </si>
  <si>
    <t>Caretaker</t>
  </si>
  <si>
    <t>REVISED SALARY PAYABLE TO SENIOR CARETAKER</t>
  </si>
  <si>
    <t>Senior Caretaker</t>
  </si>
  <si>
    <t>REVISED SALARY PAYABLE TO CLEANING SUPERVISOR</t>
  </si>
  <si>
    <t>after  1½   years</t>
  </si>
  <si>
    <t>CRAFTSMEN</t>
  </si>
  <si>
    <t>Cathal Brugha Street</t>
  </si>
  <si>
    <t>House Keeper Cafeteria Supervisor</t>
  </si>
  <si>
    <t>Assistant Cafeteria Supervisor</t>
  </si>
  <si>
    <t xml:space="preserve">Storekeeper </t>
  </si>
  <si>
    <t>MARY IMMACULATE COLLEGE OF EDUCATION</t>
  </si>
  <si>
    <t>Registrar and Bursar</t>
  </si>
  <si>
    <t>Head of Education Department</t>
  </si>
  <si>
    <t>Senior Lecturer 9</t>
  </si>
  <si>
    <t>Librarian</t>
  </si>
  <si>
    <t>Assistant Librarian</t>
  </si>
  <si>
    <t>Library Assistant</t>
  </si>
  <si>
    <t>LSI</t>
  </si>
  <si>
    <t>Senior Library Assistant</t>
  </si>
  <si>
    <t>1st LSI</t>
  </si>
  <si>
    <t>2nd LSI</t>
  </si>
  <si>
    <t xml:space="preserve">Executive Officer </t>
  </si>
  <si>
    <t>Long Service Increment - after 3 yrs on max</t>
  </si>
  <si>
    <t>Personal Points</t>
  </si>
  <si>
    <t>Serving staff on max for less than 6 years (1)</t>
  </si>
  <si>
    <t>Serving staff on max for 6 years or more (2)</t>
  </si>
  <si>
    <t>Higher Executive Officer</t>
  </si>
  <si>
    <t>Staff Officer</t>
  </si>
  <si>
    <t>Clerical Officer</t>
  </si>
  <si>
    <t>L.S.I. 1</t>
  </si>
  <si>
    <t>L.S.I. 2</t>
  </si>
  <si>
    <t>Senior Technical Officer</t>
  </si>
  <si>
    <t>General Operatives &amp; Cleaner Grades</t>
  </si>
  <si>
    <t>After 0.5 Years</t>
  </si>
  <si>
    <t>After 1.5 Years</t>
  </si>
  <si>
    <t>After 2.5 Years</t>
  </si>
  <si>
    <t>After 3.5 Years</t>
  </si>
  <si>
    <t>After 4.5 Years</t>
  </si>
  <si>
    <t>After 5.5 Years</t>
  </si>
  <si>
    <t>After 6.5 Years</t>
  </si>
  <si>
    <t>After 7.5 Years</t>
  </si>
  <si>
    <t>After 8.5 Years</t>
  </si>
  <si>
    <t>After 9.5 Years</t>
  </si>
  <si>
    <t>After 10.5 Years</t>
  </si>
  <si>
    <t>After 11.5 Years</t>
  </si>
  <si>
    <t>Buildings Maintenance Manager</t>
  </si>
  <si>
    <t>Analyst Programmer 1</t>
  </si>
  <si>
    <t>Analyst Programmer 2</t>
  </si>
  <si>
    <t>Analyst Programmer 3</t>
  </si>
  <si>
    <t xml:space="preserve">Chief Technical Officer </t>
  </si>
  <si>
    <t>Senior Executive Officer in the President's Office</t>
  </si>
  <si>
    <t>Tradesperson</t>
  </si>
  <si>
    <t>On recruitment</t>
  </si>
  <si>
    <t>after 0.5 years</t>
  </si>
  <si>
    <t>after 1.5 years</t>
  </si>
  <si>
    <t>after 2.5 years</t>
  </si>
  <si>
    <t>after 3.5 years</t>
  </si>
  <si>
    <t>after 4.5 years</t>
  </si>
  <si>
    <t>after 5.5 years</t>
  </si>
  <si>
    <t>after 6.5 years</t>
  </si>
  <si>
    <t>after 7.5 years</t>
  </si>
  <si>
    <t>HOTEL &amp; CATERING COLLEGE, KILLYBEGS, CO.DONEGAL.</t>
  </si>
  <si>
    <t>Supervisors</t>
  </si>
  <si>
    <t>After two years service on point 1</t>
  </si>
  <si>
    <t>Production Chef/Co-ordinator</t>
  </si>
  <si>
    <t>Technicians Scale B</t>
  </si>
  <si>
    <t>LSI - payable after three years’ service on the maximum of the scale</t>
  </si>
  <si>
    <t>NATIONAL COLLEGE OF ART AND DESIGN</t>
  </si>
  <si>
    <t>Head of Faculty</t>
  </si>
  <si>
    <t>Head of Department</t>
  </si>
  <si>
    <t>Finance Officer</t>
  </si>
  <si>
    <t>Grade V (Senior Clerk)</t>
  </si>
  <si>
    <t>Grade IV</t>
  </si>
  <si>
    <t>Grade III (Clerical Officer)</t>
  </si>
  <si>
    <t>Grade II (Clerk Typist)</t>
  </si>
  <si>
    <t>Senior Library  Assistant</t>
  </si>
  <si>
    <t>Building Officer</t>
  </si>
  <si>
    <t>General Operative</t>
  </si>
  <si>
    <t>Head Attendant</t>
  </si>
  <si>
    <t>(Grossing up to be applied in College to take account of pension contributions)</t>
  </si>
  <si>
    <t>Senior Attendant</t>
  </si>
  <si>
    <t xml:space="preserve">Technical Officer </t>
  </si>
  <si>
    <t>Assistant Librarian (scale on a personal to holder basis)</t>
  </si>
  <si>
    <t xml:space="preserve">St. Angela's College </t>
  </si>
  <si>
    <t>Principal</t>
  </si>
  <si>
    <t>Senior Lecturer</t>
  </si>
  <si>
    <t>Bursar</t>
  </si>
  <si>
    <t>after 3 years satisfactory service at the maximum</t>
  </si>
  <si>
    <t>after 6 years satisfactory service at the maximum</t>
  </si>
  <si>
    <t>Secretary  to President</t>
  </si>
  <si>
    <t>LSI (After 3 years on maximum)</t>
  </si>
  <si>
    <t>LSI (After 6 years on maximum)</t>
  </si>
  <si>
    <t>Catering Supervisor</t>
  </si>
  <si>
    <t>Maximum</t>
  </si>
  <si>
    <t>LSI after 3 years satisfactory service at max.</t>
  </si>
  <si>
    <t>Cooks</t>
  </si>
  <si>
    <t>Home Economics Assistant</t>
  </si>
  <si>
    <t>Permanent Whole-time Secretary</t>
  </si>
  <si>
    <t>Domestics</t>
  </si>
  <si>
    <t>Maintenance Post</t>
  </si>
  <si>
    <t>after 1½ years</t>
  </si>
  <si>
    <t>after 2½ years</t>
  </si>
  <si>
    <t>after 3½ years</t>
  </si>
  <si>
    <t>after 4½ years</t>
  </si>
  <si>
    <t>after 5½ years</t>
  </si>
  <si>
    <t>after 6½ years</t>
  </si>
  <si>
    <t>after 7½ years</t>
  </si>
  <si>
    <t>after 8½ years</t>
  </si>
  <si>
    <t>after 9½ years</t>
  </si>
  <si>
    <t>after 10½ years</t>
  </si>
  <si>
    <t>after 11½ years</t>
  </si>
  <si>
    <t>TIPPERARY RURAL AND BUSINESS DEVELOPMENT INSTITUTE</t>
  </si>
  <si>
    <t>Chief Executive</t>
  </si>
  <si>
    <t>Programme Manager</t>
  </si>
  <si>
    <t>Programme Specialist</t>
  </si>
  <si>
    <t>Gr IV Administration</t>
  </si>
  <si>
    <t>Grade III Administration</t>
  </si>
  <si>
    <t>Knowledge Resource Centre Manager Client Services Manager Finance Officer Computer Services Manager</t>
  </si>
  <si>
    <t>Technician</t>
  </si>
  <si>
    <t>LSI Payable after 3 years on max of scale</t>
  </si>
  <si>
    <t>Placement Administrator</t>
  </si>
  <si>
    <t>Project Accountant - Grade VII</t>
  </si>
  <si>
    <t>Attendents outside Dublin Area, Caretakers, Cleaning Supervisors</t>
  </si>
  <si>
    <t>Labratory Assistants DIT</t>
  </si>
  <si>
    <t>Faculty Librarian, Senior Librarian</t>
  </si>
  <si>
    <t>Academic Staff, Lecturers, Ass Lecturers, Senior Lec, Lec Redeployed to D.L.I.A.D.T</t>
  </si>
  <si>
    <t>Dublin Zone, General Operatives, Storepersons, Nightwatchman, Cooks</t>
  </si>
  <si>
    <t>Clerical and Administrative Staff Grade III to VII</t>
  </si>
  <si>
    <t>Senior Management Grades</t>
  </si>
  <si>
    <t>Nurses</t>
  </si>
  <si>
    <t xml:space="preserve">Craftsmen </t>
  </si>
  <si>
    <t xml:space="preserve">Maintenance Supervisor </t>
  </si>
  <si>
    <t>Technicians in Former DIT and  IOT Rep by SIPTU</t>
  </si>
  <si>
    <t>Technicians in Former DIT and  IOT Rep by UNITE</t>
  </si>
  <si>
    <t>Craft Assistant Waterford</t>
  </si>
  <si>
    <t>Technical Assistants (Formerly Higher Order Attendants)</t>
  </si>
  <si>
    <t>Principal Officer, Assistant Principal Officers</t>
  </si>
  <si>
    <t>Hotel and Catering College, Killybegs Co. Donegal</t>
  </si>
  <si>
    <t xml:space="preserve">Mary Immaculate College of Education </t>
  </si>
  <si>
    <t>National College of Art and Design</t>
  </si>
  <si>
    <t>St Angela's College of Education for Home Economics</t>
  </si>
  <si>
    <t xml:space="preserve">Tipperary Rural and Business Development Institute </t>
  </si>
  <si>
    <t xml:space="preserve">Link to Table of Contents </t>
  </si>
  <si>
    <t>MARY IMMACULATE COLLEGE OF EDUCATION Grossed Up Grades</t>
  </si>
  <si>
    <t>Full time models</t>
  </si>
  <si>
    <t>Higher Order Attendants</t>
  </si>
  <si>
    <t>Student Counsellors</t>
  </si>
  <si>
    <t>Librarian &amp; Careers Officers</t>
  </si>
  <si>
    <t xml:space="preserve">Mary Immaculate College of Education Grossed Up Salaries </t>
  </si>
  <si>
    <t>Former IOT's and DIT Grades -</t>
  </si>
  <si>
    <r>
      <rPr>
        <sz val="14"/>
        <rFont val="Arial"/>
        <family val="2"/>
      </rPr>
      <t>Table of Contents</t>
    </r>
    <r>
      <rPr>
        <sz val="12"/>
        <rFont val="Arial"/>
        <family val="2"/>
      </rPr>
      <t xml:space="preserve"> - </t>
    </r>
    <r>
      <rPr>
        <b/>
        <sz val="14"/>
        <rFont val="Arial"/>
        <family val="2"/>
      </rPr>
      <t>CLICK ON LINKS BELOW</t>
    </r>
  </si>
  <si>
    <t>MIC President</t>
  </si>
  <si>
    <t>NCAD Director</t>
  </si>
  <si>
    <t>Salary Scales for Senior Grades in Technological Universities,Former IOTs and DIT</t>
  </si>
  <si>
    <t>Former Dublin Institute of Technology</t>
  </si>
  <si>
    <t>ATU President</t>
  </si>
  <si>
    <t>MTU President</t>
  </si>
  <si>
    <t>SETU President</t>
  </si>
  <si>
    <t>TUS President</t>
  </si>
  <si>
    <t>Scales</t>
  </si>
  <si>
    <t>To: Technological Universities, Institutes of Technology, the National University of Ireland, the Royal Irish Academy, Mary Immaculate College of Education, the National College of Art and Design and St. Angela’s College</t>
  </si>
  <si>
    <t>in former IOTs (Cork, Waterford, Galway/Mayo, Limerick</t>
  </si>
  <si>
    <t>and Dundalk Institute of Technology</t>
  </si>
  <si>
    <t>Athlone, Sligo, and Carlow)</t>
  </si>
  <si>
    <t>in other former Institutes of Technology</t>
  </si>
  <si>
    <t xml:space="preserve">Head of Development in former IOTs (Cork, Waterford </t>
  </si>
  <si>
    <t>Head of Development in other former</t>
  </si>
  <si>
    <t>IOT President Level I</t>
  </si>
  <si>
    <t>Scales for Technicians represented by SIPTU  Inclusive of 2½% increase w.e.f. 1/9/08</t>
  </si>
  <si>
    <t>Galway/Mayo, Limerick, Athlone, Sligo and Carlow)</t>
  </si>
  <si>
    <t xml:space="preserve">TUI </t>
  </si>
  <si>
    <t>former CORK IOT (PRE 1989)</t>
  </si>
  <si>
    <t>former CORK IOT</t>
  </si>
  <si>
    <t>Former Cork Institute of Technology</t>
  </si>
  <si>
    <t xml:space="preserve">FOREMAN CRAFTSMEN IN former DIT/IOTs -- Where agreement was reached on </t>
  </si>
  <si>
    <t>New Structure - Technicians in former DIT and Institutes of Technology</t>
  </si>
  <si>
    <t>Technicians / Craft Assistants former DIT and Institutes of Technology</t>
  </si>
  <si>
    <t>Craft Assistant former Waterford IOT</t>
  </si>
  <si>
    <t>to: former DIT/DLIADT/IT Tallaght/IT Blanchardstown</t>
  </si>
  <si>
    <t>INSTITUTES OF TECHNOLOGY &amp; former DIT</t>
  </si>
  <si>
    <t>Former DUBLIN INSTITUTE OF TECHNOLOGY PERSONNEL</t>
  </si>
  <si>
    <t>Laboratory Assistant former DIT</t>
  </si>
  <si>
    <t>Former D.I.T. Library Staff</t>
  </si>
  <si>
    <t>Revised salary scales for Officer grades in former D.I.T.</t>
  </si>
  <si>
    <t>New Structure - Technicians in DIT and Institutes of Technology</t>
  </si>
  <si>
    <t xml:space="preserve">Scales for Technicians without 2½% increase for Time and Attendance agreement. </t>
  </si>
  <si>
    <t>Non 2.5% Technicians</t>
  </si>
  <si>
    <t>Minimum Annual Increase</t>
  </si>
  <si>
    <t>Decimalised Increase</t>
  </si>
  <si>
    <t>Attendant (New Entrant)</t>
  </si>
  <si>
    <t>Caretaker / Cleaning Supervisor (New Entrant)</t>
  </si>
  <si>
    <t>Full Time Models (New Entrant)</t>
  </si>
  <si>
    <t>Assistant Lecturer (New Entrant)</t>
  </si>
  <si>
    <t>Grade III (New Entrant)</t>
  </si>
  <si>
    <t>Craftsman (New Entrant)</t>
  </si>
  <si>
    <t>Technician Grade (New Entrant)</t>
  </si>
  <si>
    <t>General Operative (New Entrant)</t>
  </si>
  <si>
    <t>(G.O. Related)</t>
  </si>
  <si>
    <t>Nightwatchman</t>
  </si>
  <si>
    <t>Nightwatchman (New Entrant)</t>
  </si>
  <si>
    <t>Storeman/Storekeeper (New Entrant)</t>
  </si>
  <si>
    <t>Storeman/Storekeeper</t>
  </si>
  <si>
    <t xml:space="preserve"> Former DUBLIN INSTITUTE OF TECHNOLOGY PERSONNEL</t>
  </si>
  <si>
    <t>Cooks (New Entrant)</t>
  </si>
  <si>
    <t>Truck Driver (New Entrant)</t>
  </si>
  <si>
    <t>Truck Driver</t>
  </si>
  <si>
    <t>Student Counsellor (New Entrant)</t>
  </si>
  <si>
    <t>Nurse (New Entrant)</t>
  </si>
  <si>
    <t>Library Assistant (New Entrant)</t>
  </si>
  <si>
    <t>Assistant Librarian (New Entrant)</t>
  </si>
  <si>
    <t>(New Entrant)</t>
  </si>
  <si>
    <t>Executive Officer</t>
  </si>
  <si>
    <t>(Grossed Up Scale)</t>
  </si>
  <si>
    <t>(New Entrant - Grossed Up)</t>
  </si>
  <si>
    <t>Higher Executive Officer (Grossed Up)</t>
  </si>
  <si>
    <t>Staff Officer (Grossed Up)</t>
  </si>
  <si>
    <t>Clerical Officer (Grossed Up)</t>
  </si>
  <si>
    <t>Clerical Officer (New Entrant)</t>
  </si>
  <si>
    <t>Clerical Officer (New Entrant - Grossed Up)</t>
  </si>
  <si>
    <t>Assistant Cafeteria Supervisor (New Entrant)</t>
  </si>
  <si>
    <t>Storekeeper (New Entrant)</t>
  </si>
  <si>
    <t>Supervisors (New Entrants)</t>
  </si>
  <si>
    <t>Technical Officer (New Entrant)</t>
  </si>
  <si>
    <t>Head of HR - PPC</t>
  </si>
  <si>
    <t>Head of HR  - Non PPC</t>
  </si>
  <si>
    <t>Head of HR - PPC (Higher)</t>
  </si>
  <si>
    <t>Head of HR  - Non PPC (Higher)</t>
  </si>
  <si>
    <t>Lecturer (New Entrant)</t>
  </si>
  <si>
    <t>Secretary  to President (New Entrant)</t>
  </si>
  <si>
    <t>Home Economics Assistant (New Entrant)</t>
  </si>
  <si>
    <t>Domestics (New Entrant)</t>
  </si>
  <si>
    <t>Maintenance Post (New Entrant)</t>
  </si>
  <si>
    <t>Programme Specialist (New Entrant)</t>
  </si>
  <si>
    <t>Grade III Administration (New Entrant)</t>
  </si>
  <si>
    <t>Technician (New Entrant)</t>
  </si>
  <si>
    <t>Caretaker (New Entrant)</t>
  </si>
  <si>
    <t xml:space="preserve">CARETAKERS IN  IOTs outside the Dublin area 
(Including Cork City Post 1989) </t>
  </si>
  <si>
    <t>CARETAKERS IN IOTs outside the Dublin area 
(Including Cork City Post 1989)</t>
  </si>
  <si>
    <t xml:space="preserve">CARETAKERS IN IOTs outside the Dublin Area 
(Including Cork City Post 1989) </t>
  </si>
  <si>
    <t xml:space="preserve">CARETAKERS IN IOTs Outside the Dublin Area 
(Including Cork City Post 1989) </t>
  </si>
  <si>
    <t xml:space="preserve">ATTENDANTS IN former IOTs outside the Dublin Area 
(Including Cork City Post 1989) </t>
  </si>
  <si>
    <t xml:space="preserve">ATTENDANTS in IOTs outside the Dublin area 
(Including Cork City Post 1989) </t>
  </si>
  <si>
    <t>CRAFTSMEN IN former DIT/IOT --</t>
  </si>
  <si>
    <t xml:space="preserve"> Where agreement was reached on productivity re special £6.81 Craftsmen Analogue award under PCW</t>
  </si>
  <si>
    <t xml:space="preserve">FOREMAN CRAFTSMAN IN former DIT/IOT -- </t>
  </si>
  <si>
    <t>Where agreement was reached on productivity re special £6.81 (£8.17 Foreman) Craftsmen Analogue award under PCW</t>
  </si>
  <si>
    <t xml:space="preserve">CRAFTSMEN IN former DIT / IOTs -- </t>
  </si>
  <si>
    <t xml:space="preserve"> Where agreement was reached on productivity re £18.87 per week Craftsman Analogue award under Clause 2(iii) of PCW '(effective 1/7/97)</t>
  </si>
  <si>
    <t xml:space="preserve"> (New Entrant)</t>
  </si>
  <si>
    <t>HIGHER ORDER ATTENDANT</t>
  </si>
  <si>
    <t>SALARY SCALES FOR PROFESSIONAL MANAGEMENT AND SUPPORT STAFF INSTITUTES OF TECHNOLOGY</t>
  </si>
  <si>
    <t>Technicians Scale A</t>
  </si>
  <si>
    <t>* Includes addition of 1/19th to allow for superannuation contribution</t>
  </si>
  <si>
    <t>productivity on special £18.87 (£22.64 - Foreman) Craftsman's Analogue award under the PCW</t>
  </si>
  <si>
    <r>
      <t xml:space="preserve">Revision of Pay in the Higher Education Sector  with effect from 1st March 2025 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rFont val="Calibri"/>
        <family val="2"/>
      </rPr>
      <t>001/2024   Circular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</si>
</sst>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€&quot;#,##0;[Red]\-&quot;€&quot;#,##0"/>
    <numFmt numFmtId="8" formatCode="&quot;€&quot;#,##0.00;[Red]\-&quot;€&quot;#,##0.00"/>
    <numFmt numFmtId="164" formatCode="_-&quot;IR£&quot;* #,##0.00_-;\-&quot;IR£&quot;* #,##0.00_-;_-&quot;IR£&quot;* &quot;-&quot;??_-;_-@_-"/>
    <numFmt numFmtId="165" formatCode="[$€]\ #,##0.00"/>
    <numFmt numFmtId="166" formatCode="[$£-809]#,##0"/>
    <numFmt numFmtId="167" formatCode="&quot;IR£&quot;#,##0_);\(&quot;IR£&quot;#,##0\)"/>
    <numFmt numFmtId="168" formatCode="&quot;IR£&quot;#,##0.00_);\(&quot;IR£&quot;#,##0.00\)"/>
    <numFmt numFmtId="169" formatCode="[$€]#,##0.00"/>
    <numFmt numFmtId="170" formatCode="[$€-2]\ #,##0"/>
    <numFmt numFmtId="171" formatCode="&quot;€&quot;#,##0"/>
    <numFmt numFmtId="172" formatCode="&quot;€&quot;#,##0.00"/>
  </numFmts>
  <fonts count="43" x14ac:knownFonts="1">
    <font>
      <sz val="12"/>
      <name val="Arial"/>
    </font>
    <font>
      <sz val="12"/>
      <name val="Arial"/>
      <family val="2"/>
    </font>
    <font>
      <sz val="10"/>
      <name val="Courier New"/>
      <family val="3"/>
    </font>
    <font>
      <sz val="8"/>
      <name val="Arial"/>
      <family val="2"/>
    </font>
    <font>
      <sz val="14"/>
      <name val="Helv"/>
    </font>
    <font>
      <sz val="12"/>
      <name val="Courier New"/>
      <family val="3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2"/>
      <color indexed="53"/>
      <name val="Calibri"/>
      <family val="2"/>
      <scheme val="minor"/>
    </font>
    <font>
      <b/>
      <u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rgb="FF00B0F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2"/>
      <color rgb="FF00B0F0"/>
      <name val="Calibri"/>
      <family val="2"/>
      <scheme val="minor"/>
    </font>
    <font>
      <b/>
      <u/>
      <sz val="14"/>
      <color rgb="FF00B0F0"/>
      <name val="Arial"/>
      <family val="2"/>
    </font>
    <font>
      <b/>
      <u/>
      <sz val="12"/>
      <color rgb="FF00B0F0"/>
      <name val="Arial"/>
      <family val="2"/>
    </font>
    <font>
      <b/>
      <u/>
      <sz val="10"/>
      <color rgb="FF00B0F0"/>
      <name val="Arial"/>
      <family val="2"/>
    </font>
    <font>
      <b/>
      <sz val="12"/>
      <color rgb="FF000000"/>
      <name val="Calibri"/>
      <family val="2"/>
      <scheme val="minor"/>
    </font>
    <font>
      <b/>
      <u/>
      <sz val="16"/>
      <color rgb="FF00B0F0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 style="thin">
        <color theme="1" tint="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4" tint="-0.499984740745262"/>
      </top>
      <bottom style="double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uble">
        <color indexed="64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1"/>
      </left>
      <right style="thin">
        <color indexed="64"/>
      </right>
      <top/>
      <bottom style="double">
        <color theme="4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4" fillId="2" borderId="0" applyNumberFormat="0" applyBorder="0" applyAlignment="0" applyProtection="0"/>
    <xf numFmtId="164" fontId="1" fillId="0" borderId="0" applyFont="0" applyFill="0" applyBorder="0" applyAlignment="0" applyProtection="0"/>
    <xf numFmtId="169" fontId="2" fillId="0" borderId="0"/>
    <xf numFmtId="165" fontId="5" fillId="0" borderId="0"/>
    <xf numFmtId="165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4" fontId="4" fillId="0" borderId="0">
      <alignment horizontal="center"/>
    </xf>
    <xf numFmtId="0" fontId="1" fillId="0" borderId="0"/>
  </cellStyleXfs>
  <cellXfs count="402">
    <xf numFmtId="0" fontId="0" fillId="0" borderId="0" xfId="0"/>
    <xf numFmtId="0" fontId="18" fillId="0" borderId="0" xfId="0" applyFont="1"/>
    <xf numFmtId="0" fontId="18" fillId="0" borderId="0" xfId="0" applyFont="1" applyFill="1"/>
    <xf numFmtId="0" fontId="19" fillId="0" borderId="0" xfId="0" applyFont="1"/>
    <xf numFmtId="0" fontId="19" fillId="0" borderId="0" xfId="0" applyFont="1" applyFill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9" fillId="0" borderId="0" xfId="0" applyFont="1" applyFill="1" applyBorder="1" applyAlignment="1" applyProtection="1">
      <alignment horizontal="center"/>
    </xf>
    <xf numFmtId="0" fontId="18" fillId="0" borderId="0" xfId="0" applyFont="1" applyAlignment="1">
      <alignment horizontal="center" vertical="center"/>
    </xf>
    <xf numFmtId="171" fontId="18" fillId="0" borderId="0" xfId="0" applyNumberFormat="1" applyFont="1" applyAlignment="1">
      <alignment horizontal="center" vertic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18" fillId="3" borderId="0" xfId="0" applyFont="1" applyFill="1"/>
    <xf numFmtId="0" fontId="9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72" fontId="18" fillId="0" borderId="0" xfId="0" applyNumberFormat="1" applyFont="1" applyAlignment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 vertical="center"/>
    </xf>
    <xf numFmtId="170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/>
    </xf>
    <xf numFmtId="170" fontId="18" fillId="0" borderId="0" xfId="0" applyNumberFormat="1" applyFont="1" applyAlignment="1">
      <alignment horizontal="center"/>
    </xf>
    <xf numFmtId="0" fontId="19" fillId="3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166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4" fontId="19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17" fontId="18" fillId="0" borderId="0" xfId="0" applyNumberFormat="1" applyFont="1" applyAlignment="1">
      <alignment horizontal="center" vertical="center"/>
    </xf>
    <xf numFmtId="0" fontId="19" fillId="3" borderId="0" xfId="0" applyFont="1" applyFill="1" applyBorder="1" applyAlignment="1" applyProtection="1">
      <alignment horizontal="center"/>
    </xf>
    <xf numFmtId="0" fontId="18" fillId="3" borderId="0" xfId="0" applyFont="1" applyFill="1" applyBorder="1" applyAlignment="1">
      <alignment horizontal="center"/>
    </xf>
    <xf numFmtId="0" fontId="19" fillId="0" borderId="13" xfId="0" applyFont="1" applyFill="1" applyBorder="1" applyAlignment="1" applyProtection="1">
      <alignment horizontal="center"/>
    </xf>
    <xf numFmtId="0" fontId="18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0" fontId="18" fillId="0" borderId="0" xfId="0" applyNumberFormat="1" applyFont="1" applyFill="1" applyBorder="1" applyAlignment="1">
      <alignment horizontal="center"/>
    </xf>
    <xf numFmtId="170" fontId="18" fillId="0" borderId="9" xfId="0" applyNumberFormat="1" applyFont="1" applyFill="1" applyBorder="1" applyAlignment="1">
      <alignment horizontal="center"/>
    </xf>
    <xf numFmtId="170" fontId="18" fillId="0" borderId="12" xfId="0" applyNumberFormat="1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167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7" fontId="24" fillId="0" borderId="3" xfId="0" applyNumberFormat="1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67" fontId="26" fillId="0" borderId="3" xfId="0" applyNumberFormat="1" applyFont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/>
    <xf numFmtId="40" fontId="27" fillId="3" borderId="0" xfId="0" applyNumberFormat="1" applyFont="1" applyFill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171" fontId="18" fillId="0" borderId="14" xfId="0" applyNumberFormat="1" applyFont="1" applyBorder="1" applyAlignment="1">
      <alignment horizontal="center" vertical="center"/>
    </xf>
    <xf numFmtId="0" fontId="19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Alignment="1">
      <alignment horizontal="center"/>
    </xf>
    <xf numFmtId="0" fontId="29" fillId="0" borderId="0" xfId="0" applyFont="1" applyFill="1" applyAlignment="1" applyProtection="1">
      <alignment horizontal="center"/>
    </xf>
    <xf numFmtId="0" fontId="17" fillId="3" borderId="0" xfId="0" applyFont="1" applyFill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6" fontId="18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6" fontId="18" fillId="0" borderId="1" xfId="0" applyNumberFormat="1" applyFont="1" applyBorder="1" applyAlignment="1">
      <alignment horizontal="center" vertical="center"/>
    </xf>
    <xf numFmtId="6" fontId="18" fillId="0" borderId="0" xfId="0" applyNumberFormat="1" applyFont="1" applyBorder="1" applyAlignment="1">
      <alignment horizontal="center" vertical="center"/>
    </xf>
    <xf numFmtId="170" fontId="18" fillId="0" borderId="16" xfId="0" applyNumberFormat="1" applyFont="1" applyFill="1" applyBorder="1" applyAlignment="1">
      <alignment horizontal="center"/>
    </xf>
    <xf numFmtId="0" fontId="19" fillId="0" borderId="5" xfId="0" applyFont="1" applyFill="1" applyBorder="1" applyAlignment="1" applyProtection="1">
      <alignment horizontal="center"/>
    </xf>
    <xf numFmtId="0" fontId="18" fillId="0" borderId="5" xfId="0" applyFont="1" applyFill="1" applyBorder="1" applyAlignment="1">
      <alignment horizontal="center"/>
    </xf>
    <xf numFmtId="167" fontId="15" fillId="3" borderId="0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1" fontId="18" fillId="0" borderId="0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1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171" fontId="18" fillId="0" borderId="0" xfId="0" applyNumberFormat="1" applyFont="1" applyBorder="1" applyAlignment="1">
      <alignment horizontal="center"/>
    </xf>
    <xf numFmtId="0" fontId="28" fillId="0" borderId="5" xfId="0" applyFont="1" applyFill="1" applyBorder="1" applyAlignment="1" applyProtection="1">
      <alignment horizontal="center"/>
    </xf>
    <xf numFmtId="171" fontId="18" fillId="0" borderId="5" xfId="0" applyNumberFormat="1" applyFont="1" applyBorder="1" applyAlignment="1">
      <alignment horizontal="center"/>
    </xf>
    <xf numFmtId="170" fontId="0" fillId="0" borderId="0" xfId="0" applyNumberFormat="1" applyAlignment="1">
      <alignment horizontal="center" vertical="center"/>
    </xf>
    <xf numFmtId="171" fontId="18" fillId="0" borderId="0" xfId="0" applyNumberFormat="1" applyFont="1"/>
    <xf numFmtId="0" fontId="0" fillId="0" borderId="0" xfId="0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4" fontId="19" fillId="3" borderId="0" xfId="0" quotePrefix="1" applyNumberFormat="1" applyFont="1" applyFill="1" applyBorder="1" applyAlignment="1">
      <alignment horizontal="center"/>
    </xf>
    <xf numFmtId="0" fontId="27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/>
    </xf>
    <xf numFmtId="171" fontId="18" fillId="0" borderId="11" xfId="2" applyNumberFormat="1" applyFont="1" applyBorder="1" applyAlignment="1">
      <alignment horizontal="center" vertical="center"/>
    </xf>
    <xf numFmtId="171" fontId="18" fillId="0" borderId="0" xfId="2" applyNumberFormat="1" applyFont="1" applyBorder="1" applyAlignment="1">
      <alignment horizontal="center" vertical="center"/>
    </xf>
    <xf numFmtId="14" fontId="19" fillId="3" borderId="0" xfId="0" applyNumberFormat="1" applyFont="1" applyFill="1" applyAlignment="1">
      <alignment horizontal="center"/>
    </xf>
    <xf numFmtId="0" fontId="19" fillId="3" borderId="0" xfId="0" applyFont="1" applyFill="1" applyBorder="1" applyAlignment="1">
      <alignment horizontal="center" vertical="center"/>
    </xf>
    <xf numFmtId="14" fontId="19" fillId="3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wrapText="1"/>
    </xf>
    <xf numFmtId="172" fontId="18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6" xfId="0" applyFont="1" applyBorder="1" applyAlignment="1">
      <alignment horizontal="center" vertical="center"/>
    </xf>
    <xf numFmtId="171" fontId="18" fillId="0" borderId="5" xfId="2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6" quotePrefix="1" applyAlignment="1" applyProtection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6" applyAlignment="1" applyProtection="1"/>
    <xf numFmtId="170" fontId="18" fillId="0" borderId="18" xfId="0" applyNumberFormat="1" applyFont="1" applyFill="1" applyBorder="1" applyAlignment="1">
      <alignment horizontal="center"/>
    </xf>
    <xf numFmtId="0" fontId="0" fillId="4" borderId="0" xfId="0" applyFill="1"/>
    <xf numFmtId="0" fontId="7" fillId="0" borderId="0" xfId="6" quotePrefix="1" applyFill="1" applyAlignment="1" applyProtection="1"/>
    <xf numFmtId="0" fontId="8" fillId="0" borderId="0" xfId="0" applyFont="1" applyAlignment="1">
      <alignment horizontal="center" vertical="center" wrapText="1"/>
    </xf>
    <xf numFmtId="17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168" fontId="19" fillId="0" borderId="0" xfId="0" applyNumberFormat="1" applyFont="1" applyAlignment="1" applyProtection="1">
      <alignment horizontal="center" vertical="center"/>
    </xf>
    <xf numFmtId="168" fontId="19" fillId="0" borderId="0" xfId="0" applyNumberFormat="1" applyFont="1" applyAlignment="1" applyProtection="1">
      <alignment horizontal="center" vertical="center" wrapText="1"/>
    </xf>
    <xf numFmtId="0" fontId="15" fillId="2" borderId="19" xfId="1" applyFont="1" applyBorder="1" applyAlignment="1">
      <alignment horizontal="justify" vertical="center"/>
    </xf>
    <xf numFmtId="0" fontId="19" fillId="0" borderId="0" xfId="0" applyFont="1" applyAlignment="1" applyProtection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19" fillId="0" borderId="10" xfId="0" quotePrefix="1" applyFont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horizontal="center" vertical="center"/>
    </xf>
    <xf numFmtId="0" fontId="18" fillId="4" borderId="9" xfId="7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4" fillId="0" borderId="21" xfId="0" applyNumberFormat="1" applyFont="1" applyFill="1" applyBorder="1" applyAlignment="1">
      <alignment horizontal="center" vertical="center"/>
    </xf>
    <xf numFmtId="168" fontId="19" fillId="0" borderId="0" xfId="0" applyNumberFormat="1" applyFont="1" applyBorder="1" applyAlignment="1" applyProtection="1">
      <alignment horizontal="center" vertical="center"/>
    </xf>
    <xf numFmtId="168" fontId="19" fillId="0" borderId="14" xfId="0" applyNumberFormat="1" applyFont="1" applyBorder="1" applyAlignment="1" applyProtection="1">
      <alignment horizontal="center" vertical="center" wrapText="1"/>
    </xf>
    <xf numFmtId="17" fontId="18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quotePrefix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9" fillId="0" borderId="14" xfId="0" quotePrefix="1" applyFont="1" applyBorder="1" applyAlignment="1">
      <alignment horizontal="center" vertical="center"/>
    </xf>
    <xf numFmtId="172" fontId="18" fillId="0" borderId="0" xfId="0" applyNumberFormat="1" applyFont="1" applyAlignment="1">
      <alignment horizontal="center"/>
    </xf>
    <xf numFmtId="0" fontId="33" fillId="0" borderId="0" xfId="0" applyFont="1" applyFill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17" fontId="19" fillId="0" borderId="1" xfId="0" applyNumberFormat="1" applyFont="1" applyBorder="1" applyAlignment="1">
      <alignment horizontal="center" vertical="center"/>
    </xf>
    <xf numFmtId="172" fontId="18" fillId="0" borderId="1" xfId="0" applyNumberFormat="1" applyFont="1" applyBorder="1" applyAlignment="1">
      <alignment horizontal="center"/>
    </xf>
    <xf numFmtId="172" fontId="18" fillId="0" borderId="0" xfId="0" applyNumberFormat="1" applyFont="1" applyBorder="1" applyAlignment="1">
      <alignment horizontal="center"/>
    </xf>
    <xf numFmtId="171" fontId="18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172" fontId="18" fillId="0" borderId="5" xfId="0" applyNumberFormat="1" applyFont="1" applyBorder="1" applyAlignment="1">
      <alignment horizontal="center" vertical="center"/>
    </xf>
    <xf numFmtId="171" fontId="18" fillId="0" borderId="7" xfId="0" applyNumberFormat="1" applyFont="1" applyBorder="1" applyAlignment="1">
      <alignment horizontal="center"/>
    </xf>
    <xf numFmtId="0" fontId="32" fillId="4" borderId="23" xfId="6" quotePrefix="1" applyFont="1" applyFill="1" applyBorder="1" applyAlignment="1" applyProtection="1">
      <alignment vertical="center"/>
    </xf>
    <xf numFmtId="172" fontId="9" fillId="0" borderId="0" xfId="0" applyNumberFormat="1" applyFont="1" applyBorder="1" applyAlignment="1">
      <alignment horizontal="center"/>
    </xf>
    <xf numFmtId="172" fontId="9" fillId="0" borderId="5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172" fontId="9" fillId="0" borderId="7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171" fontId="8" fillId="0" borderId="26" xfId="0" quotePrefix="1" applyNumberFormat="1" applyFont="1" applyFill="1" applyBorder="1" applyAlignment="1" applyProtection="1">
      <alignment horizontal="center" vertical="center" wrapText="1"/>
    </xf>
    <xf numFmtId="171" fontId="8" fillId="0" borderId="6" xfId="0" applyNumberFormat="1" applyFont="1" applyBorder="1" applyAlignment="1">
      <alignment horizontal="center" vertical="center"/>
    </xf>
    <xf numFmtId="0" fontId="35" fillId="4" borderId="23" xfId="6" quotePrefix="1" applyFont="1" applyFill="1" applyBorder="1" applyAlignment="1" applyProtection="1">
      <alignment vertical="center"/>
    </xf>
    <xf numFmtId="168" fontId="19" fillId="0" borderId="0" xfId="0" quotePrefix="1" applyNumberFormat="1" applyFont="1" applyBorder="1" applyAlignment="1" applyProtection="1">
      <alignment horizontal="center"/>
    </xf>
    <xf numFmtId="0" fontId="19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36" fillId="4" borderId="23" xfId="6" quotePrefix="1" applyFont="1" applyFill="1" applyBorder="1" applyAlignment="1" applyProtection="1">
      <alignment vertical="center"/>
    </xf>
    <xf numFmtId="0" fontId="18" fillId="0" borderId="5" xfId="0" applyFont="1" applyFill="1" applyBorder="1" applyAlignment="1">
      <alignment horizontal="center" vertical="center"/>
    </xf>
    <xf numFmtId="8" fontId="18" fillId="0" borderId="5" xfId="0" applyNumberFormat="1" applyFont="1" applyBorder="1" applyAlignment="1">
      <alignment horizontal="center" vertical="center"/>
    </xf>
    <xf numFmtId="8" fontId="18" fillId="0" borderId="0" xfId="0" applyNumberFormat="1" applyFont="1" applyBorder="1" applyAlignment="1">
      <alignment horizontal="center" vertical="center"/>
    </xf>
    <xf numFmtId="171" fontId="18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9" fillId="0" borderId="27" xfId="0" applyFont="1" applyFill="1" applyBorder="1" applyAlignment="1" applyProtection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14" fontId="19" fillId="3" borderId="0" xfId="0" quotePrefix="1" applyNumberFormat="1" applyFont="1" applyFill="1" applyAlignment="1" applyProtection="1">
      <alignment horizontal="center"/>
    </xf>
    <xf numFmtId="14" fontId="19" fillId="3" borderId="0" xfId="0" applyNumberFormat="1" applyFont="1" applyFill="1" applyAlignment="1" applyProtection="1">
      <alignment horizontal="center" vertical="center" wrapText="1"/>
    </xf>
    <xf numFmtId="0" fontId="18" fillId="0" borderId="0" xfId="0" applyFont="1" applyAlignment="1"/>
    <xf numFmtId="0" fontId="19" fillId="0" borderId="0" xfId="0" applyFont="1" applyAlignment="1" applyProtection="1">
      <alignment horizontal="center"/>
    </xf>
    <xf numFmtId="0" fontId="19" fillId="0" borderId="14" xfId="0" applyFont="1" applyBorder="1" applyAlignment="1" applyProtection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32" fillId="4" borderId="23" xfId="6" quotePrefix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/>
    </xf>
    <xf numFmtId="0" fontId="18" fillId="0" borderId="5" xfId="0" applyFont="1" applyBorder="1"/>
    <xf numFmtId="0" fontId="19" fillId="0" borderId="7" xfId="0" applyFont="1" applyBorder="1" applyAlignment="1" applyProtection="1">
      <alignment horizontal="center"/>
    </xf>
    <xf numFmtId="0" fontId="18" fillId="0" borderId="7" xfId="0" applyFont="1" applyBorder="1"/>
    <xf numFmtId="170" fontId="0" fillId="0" borderId="0" xfId="0" applyNumberForma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6" fontId="18" fillId="0" borderId="5" xfId="0" applyNumberFormat="1" applyFont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167" fontId="19" fillId="0" borderId="31" xfId="0" applyNumberFormat="1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49" fontId="34" fillId="0" borderId="20" xfId="0" applyNumberFormat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67" fontId="17" fillId="3" borderId="8" xfId="0" applyNumberFormat="1" applyFont="1" applyFill="1" applyBorder="1" applyAlignment="1" applyProtection="1">
      <alignment horizontal="center" vertical="center" wrapText="1"/>
    </xf>
    <xf numFmtId="14" fontId="19" fillId="3" borderId="32" xfId="0" applyNumberFormat="1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4" fontId="19" fillId="3" borderId="32" xfId="0" applyNumberFormat="1" applyFont="1" applyFill="1" applyBorder="1" applyAlignment="1">
      <alignment horizontal="center" vertical="center" wrapText="1"/>
    </xf>
    <xf numFmtId="168" fontId="19" fillId="0" borderId="5" xfId="0" applyNumberFormat="1" applyFont="1" applyBorder="1" applyAlignment="1" applyProtection="1">
      <alignment horizontal="center" vertical="center"/>
    </xf>
    <xf numFmtId="168" fontId="19" fillId="0" borderId="27" xfId="0" applyNumberFormat="1" applyFont="1" applyBorder="1" applyAlignment="1" applyProtection="1">
      <alignment horizontal="center" vertical="center"/>
    </xf>
    <xf numFmtId="168" fontId="19" fillId="0" borderId="28" xfId="0" applyNumberFormat="1" applyFont="1" applyBorder="1" applyAlignment="1" applyProtection="1">
      <alignment horizontal="center" vertical="center"/>
    </xf>
    <xf numFmtId="172" fontId="18" fillId="0" borderId="7" xfId="0" applyNumberFormat="1" applyFont="1" applyBorder="1" applyAlignment="1">
      <alignment horizontal="center" vertical="center"/>
    </xf>
    <xf numFmtId="0" fontId="19" fillId="0" borderId="27" xfId="0" quotePrefix="1" applyFont="1" applyBorder="1" applyAlignment="1" applyProtection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8" fillId="3" borderId="34" xfId="7" applyFont="1" applyFill="1" applyBorder="1" applyAlignment="1">
      <alignment horizontal="center" vertical="center"/>
    </xf>
    <xf numFmtId="0" fontId="19" fillId="0" borderId="12" xfId="7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0" fontId="19" fillId="0" borderId="16" xfId="7" applyFont="1" applyFill="1" applyBorder="1" applyAlignment="1">
      <alignment horizontal="center" vertical="center"/>
    </xf>
    <xf numFmtId="0" fontId="18" fillId="0" borderId="12" xfId="7" applyFont="1" applyFill="1" applyBorder="1" applyAlignment="1">
      <alignment horizontal="center" vertical="center" wrapText="1"/>
    </xf>
    <xf numFmtId="0" fontId="18" fillId="0" borderId="9" xfId="7" applyFont="1" applyFill="1" applyBorder="1" applyAlignment="1">
      <alignment horizontal="center" vertical="center"/>
    </xf>
    <xf numFmtId="0" fontId="19" fillId="0" borderId="15" xfId="7" applyFont="1" applyFill="1" applyBorder="1" applyAlignment="1">
      <alignment horizontal="center" vertical="center"/>
    </xf>
    <xf numFmtId="0" fontId="19" fillId="0" borderId="9" xfId="7" applyFont="1" applyFill="1" applyBorder="1" applyAlignment="1">
      <alignment horizontal="center" vertical="center"/>
    </xf>
    <xf numFmtId="0" fontId="18" fillId="0" borderId="9" xfId="7" applyFont="1" applyFill="1" applyBorder="1" applyAlignment="1">
      <alignment horizontal="center" vertical="center" wrapText="1"/>
    </xf>
    <xf numFmtId="0" fontId="18" fillId="0" borderId="16" xfId="7" applyFont="1" applyFill="1" applyBorder="1" applyAlignment="1">
      <alignment horizontal="center" vertical="center"/>
    </xf>
    <xf numFmtId="0" fontId="18" fillId="0" borderId="17" xfId="7" applyFont="1" applyFill="1" applyBorder="1" applyAlignment="1">
      <alignment horizontal="center" vertical="center"/>
    </xf>
    <xf numFmtId="171" fontId="18" fillId="0" borderId="0" xfId="0" applyNumberFormat="1" applyFont="1" applyFill="1" applyBorder="1" applyAlignment="1">
      <alignment horizontal="center"/>
    </xf>
    <xf numFmtId="0" fontId="19" fillId="0" borderId="12" xfId="7" applyFont="1" applyFill="1" applyBorder="1" applyAlignment="1">
      <alignment horizontal="center" vertical="center" wrapText="1"/>
    </xf>
    <xf numFmtId="0" fontId="18" fillId="0" borderId="12" xfId="7" applyFont="1" applyFill="1" applyBorder="1" applyAlignment="1">
      <alignment horizontal="center" vertical="center"/>
    </xf>
    <xf numFmtId="171" fontId="18" fillId="0" borderId="1" xfId="0" applyNumberFormat="1" applyFont="1" applyFill="1" applyBorder="1" applyAlignment="1">
      <alignment horizontal="center"/>
    </xf>
    <xf numFmtId="0" fontId="18" fillId="0" borderId="15" xfId="7" applyFont="1" applyFill="1" applyBorder="1" applyAlignment="1">
      <alignment horizontal="center" vertical="center"/>
    </xf>
    <xf numFmtId="171" fontId="18" fillId="0" borderId="5" xfId="0" applyNumberFormat="1" applyFont="1" applyFill="1" applyBorder="1" applyAlignment="1">
      <alignment horizontal="center" vertical="center"/>
    </xf>
    <xf numFmtId="171" fontId="18" fillId="0" borderId="5" xfId="0" applyNumberFormat="1" applyFont="1" applyFill="1" applyBorder="1" applyAlignment="1">
      <alignment horizontal="center"/>
    </xf>
    <xf numFmtId="0" fontId="19" fillId="0" borderId="17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71" fontId="8" fillId="0" borderId="6" xfId="0" applyNumberFormat="1" applyFont="1" applyFill="1" applyBorder="1" applyAlignment="1">
      <alignment horizontal="center" vertical="center"/>
    </xf>
    <xf numFmtId="0" fontId="18" fillId="0" borderId="35" xfId="7" applyFont="1" applyFill="1" applyBorder="1" applyAlignment="1">
      <alignment horizontal="center" vertical="center"/>
    </xf>
    <xf numFmtId="171" fontId="18" fillId="0" borderId="0" xfId="0" applyNumberFormat="1" applyFont="1" applyFill="1" applyBorder="1" applyAlignment="1">
      <alignment horizontal="center" vertical="center"/>
    </xf>
    <xf numFmtId="171" fontId="18" fillId="0" borderId="7" xfId="2" applyNumberFormat="1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0" xfId="0" quotePrefix="1" applyFont="1" applyBorder="1" applyAlignment="1">
      <alignment horizontal="center" vertical="center" wrapText="1"/>
    </xf>
    <xf numFmtId="0" fontId="19" fillId="0" borderId="0" xfId="0" quotePrefix="1" applyFont="1" applyBorder="1" applyAlignment="1">
      <alignment horizontal="center" vertical="center"/>
    </xf>
    <xf numFmtId="0" fontId="37" fillId="4" borderId="23" xfId="6" quotePrefix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/>
    </xf>
    <xf numFmtId="0" fontId="38" fillId="4" borderId="23" xfId="6" quotePrefix="1" applyFont="1" applyFill="1" applyBorder="1" applyAlignment="1" applyProtection="1">
      <alignment vertical="center"/>
    </xf>
    <xf numFmtId="170" fontId="18" fillId="0" borderId="5" xfId="0" applyNumberFormat="1" applyFont="1" applyFill="1" applyBorder="1" applyAlignment="1">
      <alignment horizontal="center"/>
    </xf>
    <xf numFmtId="170" fontId="18" fillId="0" borderId="17" xfId="0" applyNumberFormat="1" applyFont="1" applyFill="1" applyBorder="1" applyAlignment="1">
      <alignment horizontal="center"/>
    </xf>
    <xf numFmtId="0" fontId="19" fillId="0" borderId="7" xfId="0" applyFont="1" applyFill="1" applyBorder="1" applyAlignment="1" applyProtection="1">
      <alignment horizontal="center"/>
    </xf>
    <xf numFmtId="170" fontId="18" fillId="0" borderId="7" xfId="0" applyNumberFormat="1" applyFont="1" applyFill="1" applyBorder="1" applyAlignment="1">
      <alignment horizontal="center"/>
    </xf>
    <xf numFmtId="170" fontId="18" fillId="0" borderId="35" xfId="0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37" fillId="4" borderId="37" xfId="6" quotePrefix="1" applyFont="1" applyFill="1" applyBorder="1" applyAlignment="1" applyProtection="1">
      <alignment vertical="center" wrapText="1"/>
    </xf>
    <xf numFmtId="0" fontId="21" fillId="0" borderId="8" xfId="0" applyFont="1" applyBorder="1"/>
    <xf numFmtId="0" fontId="18" fillId="0" borderId="32" xfId="0" applyFont="1" applyBorder="1" applyAlignment="1">
      <alignment horizontal="center" vertical="center"/>
    </xf>
    <xf numFmtId="0" fontId="18" fillId="0" borderId="32" xfId="0" applyFont="1" applyBorder="1"/>
    <xf numFmtId="0" fontId="20" fillId="0" borderId="8" xfId="0" applyFont="1" applyFill="1" applyBorder="1"/>
    <xf numFmtId="171" fontId="18" fillId="0" borderId="29" xfId="0" applyNumberFormat="1" applyFont="1" applyBorder="1" applyAlignment="1">
      <alignment horizontal="center" vertical="center"/>
    </xf>
    <xf numFmtId="0" fontId="19" fillId="0" borderId="0" xfId="0" applyFont="1" applyFill="1" applyAlignment="1"/>
    <xf numFmtId="0" fontId="19" fillId="0" borderId="14" xfId="0" applyFont="1" applyFill="1" applyBorder="1" applyAlignment="1"/>
    <xf numFmtId="0" fontId="19" fillId="0" borderId="0" xfId="0" applyFont="1" applyFill="1" applyBorder="1" applyAlignment="1"/>
    <xf numFmtId="0" fontId="19" fillId="0" borderId="1" xfId="0" applyFont="1" applyFill="1" applyBorder="1" applyAlignment="1"/>
    <xf numFmtId="0" fontId="19" fillId="0" borderId="5" xfId="0" applyFont="1" applyFill="1" applyBorder="1" applyAlignment="1"/>
    <xf numFmtId="172" fontId="18" fillId="0" borderId="0" xfId="0" applyNumberFormat="1" applyFont="1" applyFill="1" applyBorder="1" applyAlignment="1">
      <alignment horizontal="center"/>
    </xf>
    <xf numFmtId="0" fontId="39" fillId="0" borderId="1" xfId="0" applyFont="1" applyFill="1" applyBorder="1" applyAlignment="1"/>
    <xf numFmtId="0" fontId="39" fillId="0" borderId="0" xfId="0" applyFont="1" applyFill="1" applyAlignment="1"/>
    <xf numFmtId="0" fontId="18" fillId="0" borderId="0" xfId="0" applyFont="1" applyFill="1" applyAlignment="1"/>
    <xf numFmtId="6" fontId="18" fillId="0" borderId="14" xfId="0" applyNumberFormat="1" applyFont="1" applyFill="1" applyBorder="1" applyAlignment="1">
      <alignment horizontal="center"/>
    </xf>
    <xf numFmtId="0" fontId="18" fillId="0" borderId="14" xfId="0" applyFont="1" applyFill="1" applyBorder="1" applyAlignment="1"/>
    <xf numFmtId="6" fontId="18" fillId="0" borderId="0" xfId="0" applyNumberFormat="1" applyFont="1" applyFill="1" applyAlignment="1">
      <alignment horizontal="center"/>
    </xf>
    <xf numFmtId="6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6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/>
    <xf numFmtId="6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 applyAlignment="1"/>
    <xf numFmtId="8" fontId="18" fillId="0" borderId="0" xfId="0" applyNumberFormat="1" applyFont="1" applyFill="1" applyAlignment="1">
      <alignment horizontal="center"/>
    </xf>
    <xf numFmtId="8" fontId="18" fillId="0" borderId="0" xfId="0" applyNumberFormat="1" applyFont="1" applyFill="1" applyBorder="1" applyAlignment="1">
      <alignment horizontal="center"/>
    </xf>
    <xf numFmtId="170" fontId="18" fillId="0" borderId="1" xfId="0" applyNumberFormat="1" applyFont="1" applyFill="1" applyBorder="1" applyAlignment="1">
      <alignment horizontal="center"/>
    </xf>
    <xf numFmtId="170" fontId="18" fillId="0" borderId="0" xfId="0" applyNumberFormat="1" applyFont="1" applyFill="1" applyAlignment="1">
      <alignment horizontal="center"/>
    </xf>
    <xf numFmtId="14" fontId="18" fillId="0" borderId="1" xfId="0" applyNumberFormat="1" applyFont="1" applyFill="1" applyBorder="1" applyAlignment="1">
      <alignment horizontal="center"/>
    </xf>
    <xf numFmtId="172" fontId="18" fillId="0" borderId="0" xfId="0" applyNumberFormat="1" applyFont="1" applyAlignment="1"/>
    <xf numFmtId="0" fontId="19" fillId="0" borderId="7" xfId="0" applyFont="1" applyFill="1" applyBorder="1" applyAlignment="1"/>
    <xf numFmtId="6" fontId="18" fillId="0" borderId="7" xfId="0" applyNumberFormat="1" applyFont="1" applyFill="1" applyBorder="1" applyAlignment="1">
      <alignment horizontal="center"/>
    </xf>
    <xf numFmtId="0" fontId="18" fillId="0" borderId="7" xfId="0" applyFont="1" applyFill="1" applyBorder="1" applyAlignment="1"/>
    <xf numFmtId="172" fontId="18" fillId="0" borderId="7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5" xfId="0" applyFont="1" applyFill="1" applyBorder="1"/>
    <xf numFmtId="0" fontId="19" fillId="0" borderId="7" xfId="0" applyFont="1" applyBorder="1"/>
    <xf numFmtId="0" fontId="35" fillId="0" borderId="23" xfId="6" quotePrefix="1" applyFont="1" applyFill="1" applyBorder="1" applyAlignment="1" applyProtection="1">
      <alignment vertical="center"/>
    </xf>
    <xf numFmtId="8" fontId="18" fillId="0" borderId="5" xfId="0" applyNumberFormat="1" applyFont="1" applyFill="1" applyBorder="1" applyAlignment="1">
      <alignment horizontal="center"/>
    </xf>
    <xf numFmtId="167" fontId="27" fillId="3" borderId="0" xfId="0" applyNumberFormat="1" applyFont="1" applyFill="1" applyBorder="1" applyAlignment="1" applyProtection="1">
      <alignment horizontal="center" vertical="center" wrapText="1"/>
    </xf>
    <xf numFmtId="14" fontId="19" fillId="3" borderId="0" xfId="0" applyNumberFormat="1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32" fillId="0" borderId="23" xfId="6" quotePrefix="1" applyFont="1" applyFill="1" applyBorder="1" applyAlignment="1" applyProtection="1">
      <alignment vertical="center"/>
    </xf>
    <xf numFmtId="0" fontId="0" fillId="0" borderId="0" xfId="0" applyFont="1" applyFill="1" applyAlignment="1"/>
    <xf numFmtId="172" fontId="18" fillId="0" borderId="0" xfId="0" applyNumberFormat="1" applyFont="1" applyFill="1" applyBorder="1" applyAlignment="1"/>
    <xf numFmtId="172" fontId="18" fillId="0" borderId="5" xfId="0" applyNumberFormat="1" applyFont="1" applyFill="1" applyBorder="1" applyAlignment="1"/>
    <xf numFmtId="167" fontId="19" fillId="0" borderId="0" xfId="0" applyNumberFormat="1" applyFont="1" applyFill="1" applyAlignment="1">
      <alignment horizontal="center" vertical="center"/>
    </xf>
    <xf numFmtId="14" fontId="19" fillId="0" borderId="0" xfId="0" applyNumberFormat="1" applyFont="1" applyFill="1" applyAlignment="1">
      <alignment horizontal="center" vertical="center"/>
    </xf>
    <xf numFmtId="0" fontId="40" fillId="0" borderId="23" xfId="6" quotePrefix="1" applyFont="1" applyFill="1" applyBorder="1" applyAlignment="1" applyProtection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8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72" fontId="18" fillId="0" borderId="5" xfId="0" applyNumberFormat="1" applyFont="1" applyBorder="1" applyAlignment="1">
      <alignment horizont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171" fontId="19" fillId="0" borderId="0" xfId="0" applyNumberFormat="1" applyFont="1" applyFill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71" fontId="25" fillId="0" borderId="0" xfId="0" applyNumberFormat="1" applyFont="1" applyFill="1" applyBorder="1" applyAlignment="1">
      <alignment horizontal="center"/>
    </xf>
    <xf numFmtId="14" fontId="19" fillId="3" borderId="22" xfId="0" applyNumberFormat="1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171" fontId="19" fillId="0" borderId="5" xfId="0" applyNumberFormat="1" applyFont="1" applyFill="1" applyBorder="1" applyAlignment="1">
      <alignment horizontal="center"/>
    </xf>
    <xf numFmtId="172" fontId="18" fillId="0" borderId="5" xfId="2" applyNumberFormat="1" applyFont="1" applyBorder="1" applyAlignment="1">
      <alignment horizontal="center" vertical="center"/>
    </xf>
    <xf numFmtId="172" fontId="18" fillId="0" borderId="0" xfId="2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5" fillId="0" borderId="38" xfId="6" quotePrefix="1" applyFont="1" applyFill="1" applyBorder="1" applyAlignment="1" applyProtection="1">
      <alignment vertical="center"/>
    </xf>
    <xf numFmtId="14" fontId="19" fillId="3" borderId="8" xfId="2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 wrapText="1"/>
    </xf>
    <xf numFmtId="0" fontId="19" fillId="0" borderId="7" xfId="0" applyFont="1" applyFill="1" applyBorder="1"/>
    <xf numFmtId="14" fontId="19" fillId="3" borderId="0" xfId="0" quotePrefix="1" applyNumberFormat="1" applyFont="1" applyFill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NumberFormat="1" applyFont="1" applyBorder="1" applyAlignment="1">
      <alignment horizontal="center" vertical="center"/>
    </xf>
    <xf numFmtId="171" fontId="19" fillId="0" borderId="26" xfId="0" quotePrefix="1" applyNumberFormat="1" applyFont="1" applyFill="1" applyBorder="1" applyAlignment="1" applyProtection="1">
      <alignment horizontal="center" vertical="center" wrapText="1"/>
    </xf>
    <xf numFmtId="171" fontId="19" fillId="0" borderId="6" xfId="0" applyNumberFormat="1" applyFont="1" applyBorder="1" applyAlignment="1">
      <alignment horizontal="center" vertical="center"/>
    </xf>
    <xf numFmtId="168" fontId="19" fillId="0" borderId="24" xfId="0" quotePrefix="1" applyNumberFormat="1" applyFont="1" applyFill="1" applyBorder="1" applyAlignment="1" applyProtection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168" fontId="19" fillId="0" borderId="0" xfId="0" applyNumberFormat="1" applyFont="1" applyFill="1" applyBorder="1" applyAlignment="1" applyProtection="1">
      <alignment horizontal="center" vertical="center" wrapText="1"/>
    </xf>
    <xf numFmtId="168" fontId="19" fillId="0" borderId="5" xfId="0" applyNumberFormat="1" applyFont="1" applyFill="1" applyBorder="1" applyAlignment="1" applyProtection="1">
      <alignment horizontal="center" vertical="center" wrapText="1"/>
    </xf>
    <xf numFmtId="168" fontId="19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27" xfId="0" quotePrefix="1" applyFont="1" applyFill="1" applyBorder="1" applyAlignment="1">
      <alignment horizontal="center" vertical="center" wrapText="1"/>
    </xf>
    <xf numFmtId="168" fontId="19" fillId="0" borderId="0" xfId="0" quotePrefix="1" applyNumberFormat="1" applyFont="1" applyFill="1" applyAlignment="1" applyProtection="1">
      <alignment horizontal="center" vertical="center" wrapText="1"/>
    </xf>
    <xf numFmtId="168" fontId="19" fillId="0" borderId="0" xfId="0" applyNumberFormat="1" applyFont="1" applyFill="1" applyAlignment="1" applyProtection="1">
      <alignment horizontal="center" vertical="center" wrapText="1"/>
    </xf>
    <xf numFmtId="168" fontId="18" fillId="0" borderId="0" xfId="0" quotePrefix="1" applyNumberFormat="1" applyFont="1" applyFill="1" applyAlignment="1" applyProtection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5" fillId="4" borderId="23" xfId="6" quotePrefix="1" applyFont="1" applyFill="1" applyBorder="1" applyAlignment="1" applyProtection="1">
      <alignment horizontal="center" vertical="center" wrapText="1"/>
    </xf>
    <xf numFmtId="0" fontId="41" fillId="0" borderId="0" xfId="6" applyFont="1" applyAlignment="1" applyProtection="1">
      <alignment horizontal="center" vertical="center" wrapText="1"/>
    </xf>
    <xf numFmtId="168" fontId="19" fillId="0" borderId="27" xfId="0" quotePrefix="1" applyNumberFormat="1" applyFont="1" applyFill="1" applyBorder="1" applyAlignment="1" applyProtection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/>
    </xf>
    <xf numFmtId="0" fontId="19" fillId="0" borderId="27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 wrapText="1"/>
    </xf>
    <xf numFmtId="0" fontId="19" fillId="0" borderId="0" xfId="0" quotePrefix="1" applyFont="1" applyBorder="1" applyAlignment="1" applyProtection="1">
      <alignment horizontal="center" vertical="center" wrapText="1"/>
    </xf>
    <xf numFmtId="0" fontId="19" fillId="0" borderId="29" xfId="7" applyFont="1" applyFill="1" applyBorder="1" applyAlignment="1">
      <alignment horizontal="center" vertical="center"/>
    </xf>
    <xf numFmtId="0" fontId="18" fillId="0" borderId="29" xfId="7" applyFont="1" applyFill="1" applyBorder="1" applyAlignment="1">
      <alignment horizontal="center" vertical="center"/>
    </xf>
    <xf numFmtId="0" fontId="19" fillId="0" borderId="9" xfId="7" applyFont="1" applyFill="1" applyBorder="1" applyAlignment="1">
      <alignment horizontal="center" vertical="center" wrapText="1"/>
    </xf>
    <xf numFmtId="0" fontId="18" fillId="0" borderId="0" xfId="0" quotePrefix="1" applyFont="1" applyFill="1" applyBorder="1" applyAlignment="1">
      <alignment horizontal="center"/>
    </xf>
    <xf numFmtId="0" fontId="19" fillId="0" borderId="39" xfId="0" applyFont="1" applyFill="1" applyBorder="1" applyAlignment="1"/>
    <xf numFmtId="171" fontId="18" fillId="0" borderId="39" xfId="0" applyNumberFormat="1" applyFont="1" applyFill="1" applyBorder="1" applyAlignment="1">
      <alignment horizontal="center"/>
    </xf>
    <xf numFmtId="0" fontId="18" fillId="0" borderId="39" xfId="0" applyFont="1" applyFill="1" applyBorder="1" applyAlignment="1"/>
    <xf numFmtId="171" fontId="19" fillId="0" borderId="0" xfId="0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left"/>
    </xf>
    <xf numFmtId="14" fontId="19" fillId="3" borderId="0" xfId="9" applyNumberFormat="1" applyFont="1" applyFill="1" applyAlignment="1">
      <alignment horizontal="center" vertical="center"/>
    </xf>
    <xf numFmtId="0" fontId="8" fillId="0" borderId="25" xfId="9" applyNumberFormat="1" applyFont="1" applyBorder="1" applyAlignment="1">
      <alignment horizontal="center" vertical="center"/>
    </xf>
    <xf numFmtId="171" fontId="8" fillId="0" borderId="6" xfId="9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NumberFormat="1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171" fontId="19" fillId="0" borderId="6" xfId="0" applyNumberFormat="1" applyFont="1" applyFill="1" applyBorder="1" applyAlignment="1">
      <alignment horizontal="center" vertical="center"/>
    </xf>
    <xf numFmtId="171" fontId="19" fillId="0" borderId="6" xfId="9" applyNumberFormat="1" applyFont="1" applyBorder="1" applyAlignment="1">
      <alignment horizontal="center" vertical="center"/>
    </xf>
    <xf numFmtId="0" fontId="19" fillId="3" borderId="0" xfId="0" applyFont="1" applyFill="1" applyAlignment="1">
      <alignment horizontal="center" wrapText="1"/>
    </xf>
    <xf numFmtId="167" fontId="19" fillId="0" borderId="1" xfId="0" applyNumberFormat="1" applyFont="1" applyFill="1" applyBorder="1" applyAlignment="1" applyProtection="1">
      <alignment horizontal="center"/>
    </xf>
    <xf numFmtId="0" fontId="19" fillId="3" borderId="33" xfId="7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</cellXfs>
  <cellStyles count="10">
    <cellStyle name="20% - Accent6" xfId="1" builtinId="50"/>
    <cellStyle name="Currency" xfId="2" builtinId="4"/>
    <cellStyle name="EURO" xfId="3" xr:uid="{00000000-0005-0000-0000-000002000000}"/>
    <cellStyle name="EURO - Style1" xfId="4" xr:uid="{00000000-0005-0000-0000-000003000000}"/>
    <cellStyle name="EURO2" xfId="5" xr:uid="{00000000-0005-0000-0000-000004000000}"/>
    <cellStyle name="Hyperlink" xfId="6" builtinId="8"/>
    <cellStyle name="Normal" xfId="0" builtinId="0"/>
    <cellStyle name="Normal 2" xfId="7" xr:uid="{00000000-0005-0000-0000-000007000000}"/>
    <cellStyle name="Normal_Sheet1" xfId="9" xr:uid="{D545D306-98A1-4740-9BA0-8E9B8323B1AA}"/>
    <cellStyle name="place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104775</xdr:rowOff>
    </xdr:from>
    <xdr:to>
      <xdr:col>1</xdr:col>
      <xdr:colOff>5410200</xdr:colOff>
      <xdr:row>7</xdr:row>
      <xdr:rowOff>76200</xdr:rowOff>
    </xdr:to>
    <xdr:pic>
      <xdr:nvPicPr>
        <xdr:cNvPr id="28854" name="Picture 3" descr="https://dfheris.cloud.gov.ie/KnowledgeBase/Communication/Shared%20Documents/DFHERIS%20graphics%20and%20templates/DFHERIS%20logos/Further_Education_Research_Innovation_Science_Standard.png">
          <a:extLst>
            <a:ext uri="{FF2B5EF4-FFF2-40B4-BE49-F238E27FC236}">
              <a16:creationId xmlns:a16="http://schemas.microsoft.com/office/drawing/2014/main" id="{00000000-0008-0000-0000-0000B6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4775"/>
          <a:ext cx="52387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AC92"/>
  <sheetViews>
    <sheetView topLeftCell="A9" zoomScaleNormal="100" workbookViewId="0">
      <selection activeCell="B9" sqref="B9"/>
    </sheetView>
  </sheetViews>
  <sheetFormatPr defaultRowHeight="15" x14ac:dyDescent="0.2"/>
  <cols>
    <col min="2" max="2" width="75.44140625" customWidth="1"/>
    <col min="3" max="14" width="8.44140625" customWidth="1"/>
  </cols>
  <sheetData>
    <row r="1" spans="1:29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</row>
    <row r="2" spans="1:29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</row>
    <row r="3" spans="1:29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</row>
    <row r="4" spans="1:29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</row>
    <row r="5" spans="1:29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</row>
    <row r="6" spans="1:29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</row>
    <row r="7" spans="1:29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</row>
    <row r="8" spans="1:29" ht="15.75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</row>
    <row r="9" spans="1:29" ht="45.75" thickBot="1" x14ac:dyDescent="0.25">
      <c r="A9" s="124"/>
      <c r="B9" s="134" t="s">
        <v>275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</row>
    <row r="10" spans="1:29" ht="31.5" x14ac:dyDescent="0.2">
      <c r="A10" s="124"/>
      <c r="B10" s="126" t="s">
        <v>369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</row>
    <row r="11" spans="1:29" ht="18" x14ac:dyDescent="0.25">
      <c r="A11" s="124"/>
      <c r="B11" s="120" t="s">
        <v>265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</row>
    <row r="12" spans="1:29" ht="15.75" x14ac:dyDescent="0.25">
      <c r="A12" s="124"/>
      <c r="B12" s="121" t="s">
        <v>264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</row>
    <row r="13" spans="1:29" x14ac:dyDescent="0.2">
      <c r="A13" s="124"/>
      <c r="B13" s="119" t="s">
        <v>237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</row>
    <row r="14" spans="1:29" x14ac:dyDescent="0.2">
      <c r="A14" s="124"/>
      <c r="B14" s="119" t="s">
        <v>259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</row>
    <row r="15" spans="1:29" x14ac:dyDescent="0.2">
      <c r="A15" s="124"/>
      <c r="B15" s="122" t="s">
        <v>240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</row>
    <row r="16" spans="1:29" x14ac:dyDescent="0.2">
      <c r="A16" s="124"/>
      <c r="B16" s="119" t="s">
        <v>242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</row>
    <row r="17" spans="1:29" x14ac:dyDescent="0.2">
      <c r="A17" s="124"/>
      <c r="B17" s="119" t="s">
        <v>243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</row>
    <row r="18" spans="1:29" x14ac:dyDescent="0.2">
      <c r="A18" s="124"/>
      <c r="B18" s="119" t="s">
        <v>246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</row>
    <row r="19" spans="1:29" x14ac:dyDescent="0.2">
      <c r="A19" s="124"/>
      <c r="B19" s="122" t="s">
        <v>245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</row>
    <row r="20" spans="1:29" x14ac:dyDescent="0.2">
      <c r="A20" s="124"/>
      <c r="B20" s="119" t="s">
        <v>260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</row>
    <row r="21" spans="1:29" x14ac:dyDescent="0.2">
      <c r="A21" s="124"/>
      <c r="B21" s="119" t="s">
        <v>247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</row>
    <row r="22" spans="1:29" x14ac:dyDescent="0.2">
      <c r="A22" s="124"/>
      <c r="B22" s="119" t="s">
        <v>248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</row>
    <row r="23" spans="1:29" x14ac:dyDescent="0.2">
      <c r="A23" s="124"/>
      <c r="B23" s="119" t="s">
        <v>301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</row>
    <row r="24" spans="1:29" x14ac:dyDescent="0.2">
      <c r="A24" s="124"/>
      <c r="B24" s="119" t="s">
        <v>249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</row>
    <row r="25" spans="1:29" x14ac:dyDescent="0.2">
      <c r="A25" s="124"/>
      <c r="B25" s="119" t="s">
        <v>250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</row>
    <row r="26" spans="1:29" x14ac:dyDescent="0.2">
      <c r="A26" s="124"/>
      <c r="B26" s="119" t="s">
        <v>241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</row>
    <row r="27" spans="1:29" x14ac:dyDescent="0.2">
      <c r="A27" s="124"/>
      <c r="B27" s="119" t="s">
        <v>238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</row>
    <row r="28" spans="1:29" x14ac:dyDescent="0.2">
      <c r="A28" s="124"/>
      <c r="B28" s="125" t="s">
        <v>239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</row>
    <row r="29" spans="1:29" x14ac:dyDescent="0.2">
      <c r="A29" s="124"/>
      <c r="B29" s="119" t="s">
        <v>251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</row>
    <row r="30" spans="1:29" x14ac:dyDescent="0.2">
      <c r="A30" s="124"/>
      <c r="B30" s="119" t="s">
        <v>261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</row>
    <row r="31" spans="1:29" x14ac:dyDescent="0.2">
      <c r="A31" s="124"/>
      <c r="B31" s="122" t="s">
        <v>244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</row>
    <row r="32" spans="1:29" x14ac:dyDescent="0.2">
      <c r="A32" s="124"/>
      <c r="B32" s="119" t="s">
        <v>262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</row>
    <row r="33" spans="1:29" x14ac:dyDescent="0.2">
      <c r="A33" s="124"/>
      <c r="B33" s="122" t="s">
        <v>253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</row>
    <row r="34" spans="1:29" x14ac:dyDescent="0.2">
      <c r="A34" s="124"/>
      <c r="B34" s="122" t="s">
        <v>263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</row>
    <row r="35" spans="1:29" x14ac:dyDescent="0.2">
      <c r="A35" s="124"/>
      <c r="B35" s="125" t="s">
        <v>121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</row>
    <row r="36" spans="1:29" x14ac:dyDescent="0.2">
      <c r="A36" s="124"/>
      <c r="B36" s="122" t="s">
        <v>252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</row>
    <row r="37" spans="1:29" x14ac:dyDescent="0.2">
      <c r="A37" s="124"/>
      <c r="B37" s="122" t="s">
        <v>254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</row>
    <row r="38" spans="1:29" x14ac:dyDescent="0.2">
      <c r="A38" s="124"/>
      <c r="B38" s="119" t="s">
        <v>255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</row>
    <row r="39" spans="1:29" x14ac:dyDescent="0.2">
      <c r="A39" s="124"/>
      <c r="B39" s="122" t="s">
        <v>256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</row>
    <row r="40" spans="1:29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</row>
    <row r="41" spans="1:29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</row>
    <row r="42" spans="1:29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</row>
    <row r="43" spans="1:29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</row>
    <row r="44" spans="1:29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</row>
    <row r="45" spans="1:29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</row>
    <row r="46" spans="1:29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</row>
    <row r="47" spans="1:29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</row>
    <row r="48" spans="1:29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</row>
    <row r="49" spans="1:29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</row>
    <row r="50" spans="1:29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</row>
    <row r="51" spans="1:29" x14ac:dyDescent="0.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</row>
    <row r="52" spans="1:29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</row>
    <row r="53" spans="1:29" x14ac:dyDescent="0.2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</row>
    <row r="54" spans="1:29" x14ac:dyDescent="0.2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</row>
    <row r="55" spans="1:29" x14ac:dyDescent="0.2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</row>
    <row r="56" spans="1:29" x14ac:dyDescent="0.2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</row>
    <row r="57" spans="1:29" x14ac:dyDescent="0.2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</row>
    <row r="58" spans="1:29" x14ac:dyDescent="0.2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</row>
    <row r="59" spans="1:29" x14ac:dyDescent="0.2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</row>
    <row r="60" spans="1:29" x14ac:dyDescent="0.2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</row>
    <row r="61" spans="1:29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</row>
    <row r="62" spans="1:29" x14ac:dyDescent="0.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</row>
    <row r="63" spans="1:29" x14ac:dyDescent="0.2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</row>
    <row r="64" spans="1:29" x14ac:dyDescent="0.2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</row>
    <row r="65" spans="1:29" x14ac:dyDescent="0.2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</row>
    <row r="66" spans="1:29" x14ac:dyDescent="0.2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</row>
    <row r="67" spans="1:29" x14ac:dyDescent="0.2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</row>
    <row r="68" spans="1:29" x14ac:dyDescent="0.2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</row>
    <row r="69" spans="1:29" x14ac:dyDescent="0.2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</row>
    <row r="70" spans="1:29" x14ac:dyDescent="0.2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</row>
    <row r="71" spans="1:29" x14ac:dyDescent="0.2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</row>
    <row r="72" spans="1:29" x14ac:dyDescent="0.2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</row>
    <row r="73" spans="1:29" x14ac:dyDescent="0.2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</row>
    <row r="74" spans="1:29" x14ac:dyDescent="0.2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</row>
    <row r="75" spans="1:29" x14ac:dyDescent="0.2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</row>
    <row r="76" spans="1:29" x14ac:dyDescent="0.2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</row>
    <row r="77" spans="1:29" x14ac:dyDescent="0.2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</row>
    <row r="78" spans="1:29" x14ac:dyDescent="0.2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</row>
    <row r="79" spans="1:29" x14ac:dyDescent="0.2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</row>
    <row r="80" spans="1:29" x14ac:dyDescent="0.2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</row>
    <row r="81" spans="1:29" x14ac:dyDescent="0.2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</row>
    <row r="82" spans="1:29" x14ac:dyDescent="0.2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</row>
    <row r="83" spans="1:29" x14ac:dyDescent="0.2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</row>
    <row r="84" spans="1:29" x14ac:dyDescent="0.2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</row>
    <row r="85" spans="1:29" x14ac:dyDescent="0.2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</row>
    <row r="86" spans="1:29" x14ac:dyDescent="0.2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</row>
    <row r="87" spans="1:29" x14ac:dyDescent="0.2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</row>
    <row r="88" spans="1:29" x14ac:dyDescent="0.2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</row>
    <row r="89" spans="1:29" x14ac:dyDescent="0.2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</row>
    <row r="90" spans="1:29" x14ac:dyDescent="0.2">
      <c r="A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</row>
    <row r="91" spans="1:29" x14ac:dyDescent="0.2">
      <c r="A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</row>
    <row r="92" spans="1:29" x14ac:dyDescent="0.2"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</row>
  </sheetData>
  <hyperlinks>
    <hyperlink ref="B13" location="'CTKR-ATTND outside DN'!Print_Area" display="Attendents outside Dublin Area, Caretakers, Cleaning Supervisors" xr:uid="{00000000-0004-0000-0000-000000000000}"/>
    <hyperlink ref="B27" location="' Lab Asst DIT'!A1" display="Labratory Assistants DIT" xr:uid="{00000000-0004-0000-0000-000001000000}"/>
    <hyperlink ref="B14" location="'Full time models'!Print_Area" display="Full time models" xr:uid="{00000000-0004-0000-0000-000002000000}"/>
    <hyperlink ref="B26" location="'DN GOs&amp; DIT'!A1" display="Dublin Zone, General Operatives, Storepersons, Nightwatchman, Cooks" xr:uid="{00000000-0004-0000-0000-000003000000}"/>
    <hyperlink ref="B16" location="'Grades 3-7'!Print_Area" display="Clerical and Administrative Staff Grade III to VII" xr:uid="{00000000-0004-0000-0000-000004000000}"/>
    <hyperlink ref="B17" location="'Senior Grades'!A1" display="Senior Management Grades" xr:uid="{00000000-0004-0000-0000-000005000000}"/>
    <hyperlink ref="B31" location="Nurses!Print_Area" display="Nurses" xr:uid="{00000000-0004-0000-0000-000006000000}"/>
    <hyperlink ref="B19" location="Crafts!A1" display="Craftsmen " xr:uid="{00000000-0004-0000-0000-000007000000}"/>
    <hyperlink ref="B18" location="'Mtce Super Cork'!Print_Area" display="Maintenance Supervisor " xr:uid="{00000000-0004-0000-0000-000008000000}"/>
    <hyperlink ref="B20" location="'Higher order attds'!Print_Area" display="Higher Order Attendants" xr:uid="{00000000-0004-0000-0000-000009000000}"/>
    <hyperlink ref="B21" location="'SIPTU Techs'!A1" display="Technicians in Former DIT and  IOT Rep by SIPTU" xr:uid="{00000000-0004-0000-0000-00000A000000}"/>
    <hyperlink ref="B22" location="'UNITE Techs'!A1" display="Technicians in Former DIT and  IOT Rep by UNITE" xr:uid="{00000000-0004-0000-0000-00000B000000}"/>
    <hyperlink ref="B24" location="Cr.Assts!A1" display="Craft Assistant Waterford" xr:uid="{00000000-0004-0000-0000-00000C000000}"/>
    <hyperlink ref="B25" location="'Tech Assts'!A1" display="Technical Assistants (Formerly Higher Order Attendants)" xr:uid="{00000000-0004-0000-0000-00000D000000}"/>
    <hyperlink ref="B29" location="'Officer &amp; Mgmt Grades'!A1" display="Principal Officer, Assistant Principal Officers" xr:uid="{00000000-0004-0000-0000-00000E000000}"/>
    <hyperlink ref="B30" location="'Student Counsellors'!A1" display="Student Counsellors" xr:uid="{00000000-0004-0000-0000-00000F000000}"/>
    <hyperlink ref="B32" location="'Librarian &amp; Careers Off'!A1" display="Librarian &amp; Careers Officers" xr:uid="{00000000-0004-0000-0000-000010000000}"/>
    <hyperlink ref="B15" location="Academics!A1" display="Academic Staff, Lecturers, Ass Lecturers, Senior Lec, Lec Redeployed to D.L.I.A.D.T" xr:uid="{00000000-0004-0000-0000-000011000000}"/>
    <hyperlink ref="B36" location="Killybegs!A1" display="Hotel and Catering College, Killybegs Co. Donegal" xr:uid="{00000000-0004-0000-0000-000012000000}"/>
    <hyperlink ref="B34" location="'MIC Grossed Up'!A1" display="Mary Immaculate College of Education Grossed Up Salaries " xr:uid="{00000000-0004-0000-0000-000013000000}"/>
    <hyperlink ref="B37" location="NCAD!A1" display="National College of Art and Design" xr:uid="{00000000-0004-0000-0000-000014000000}"/>
    <hyperlink ref="B38" location="'St Angelas'!A1" display="St Angela's College of Education for Home Economics" xr:uid="{00000000-0004-0000-0000-000015000000}"/>
    <hyperlink ref="B39" location="TRBDI!A1" display="Tipperary Rural and Business Development Institute " xr:uid="{00000000-0004-0000-0000-000016000000}"/>
    <hyperlink ref="B33" location="MIC!A1" display="Mary Immaculate College of Education " xr:uid="{00000000-0004-0000-0000-000017000000}"/>
    <hyperlink ref="B28" location="'DIT Library Staff'!A1" display="Faculty Librarian, Senior Librarian" xr:uid="{00000000-0004-0000-0000-000018000000}"/>
    <hyperlink ref="B35" location="'Cathal Brugha Street '!A1" display="Cathal Brugha Street" xr:uid="{00000000-0004-0000-0000-000019000000}"/>
    <hyperlink ref="B23" location="'Non 2.5% Techs'!A1" display="Non 2.5% Technicians" xr:uid="{00000000-0004-0000-0000-00001A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BR99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8.109375" defaultRowHeight="15.75" x14ac:dyDescent="0.2"/>
  <cols>
    <col min="1" max="1" width="52.33203125" style="141" customWidth="1"/>
    <col min="2" max="70" width="10.33203125" style="141" customWidth="1"/>
    <col min="71" max="16384" width="8.109375" style="141"/>
  </cols>
  <sheetData>
    <row r="1" spans="1:70" s="228" customFormat="1" ht="32.25" thickBot="1" x14ac:dyDescent="0.25">
      <c r="A1" s="400" t="s">
        <v>290</v>
      </c>
      <c r="B1" s="388">
        <v>45566</v>
      </c>
      <c r="C1" s="41">
        <v>45717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</row>
    <row r="2" spans="1:70" s="250" customFormat="1" x14ac:dyDescent="0.2">
      <c r="A2" s="248" t="s">
        <v>303</v>
      </c>
      <c r="B2" s="350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</row>
    <row r="3" spans="1:70" s="251" customFormat="1" ht="16.5" thickBot="1" x14ac:dyDescent="0.25">
      <c r="A3" s="172" t="s">
        <v>302</v>
      </c>
      <c r="B3" s="390">
        <v>500</v>
      </c>
      <c r="C3" s="352">
        <v>1000</v>
      </c>
    </row>
    <row r="4" spans="1:70" s="241" customFormat="1" ht="35.25" customHeight="1" x14ac:dyDescent="0.2">
      <c r="A4" s="240" t="s">
        <v>283</v>
      </c>
    </row>
    <row r="5" spans="1:70" s="243" customFormat="1" x14ac:dyDescent="0.25">
      <c r="A5" s="234" t="s">
        <v>67</v>
      </c>
      <c r="B5" s="242">
        <v>40499.646749769978</v>
      </c>
      <c r="C5" s="242">
        <f t="shared" ref="C5:C13" si="0">IF(B5*C$2&lt;(C$3),B5+(C$3),B5*(1+C$2))</f>
        <v>41499.646749769978</v>
      </c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</row>
    <row r="6" spans="1:70" s="233" customFormat="1" x14ac:dyDescent="0.25">
      <c r="B6" s="239">
        <v>41542.076641833701</v>
      </c>
      <c r="C6" s="239">
        <f t="shared" si="0"/>
        <v>42542.076641833701</v>
      </c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</row>
    <row r="7" spans="1:70" s="233" customFormat="1" x14ac:dyDescent="0.25">
      <c r="B7" s="239">
        <v>42615.704126126366</v>
      </c>
      <c r="C7" s="239">
        <f t="shared" si="0"/>
        <v>43615.704126126366</v>
      </c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</row>
    <row r="8" spans="1:70" s="233" customFormat="1" x14ac:dyDescent="0.25">
      <c r="B8" s="239">
        <v>43722.680760732736</v>
      </c>
      <c r="C8" s="239">
        <f t="shared" si="0"/>
        <v>44722.680760732736</v>
      </c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</row>
    <row r="9" spans="1:70" s="233" customFormat="1" x14ac:dyDescent="0.25">
      <c r="B9" s="239">
        <v>44860.854987568047</v>
      </c>
      <c r="C9" s="239">
        <f t="shared" si="0"/>
        <v>45860.854987568047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</row>
    <row r="10" spans="1:70" s="233" customFormat="1" x14ac:dyDescent="0.25">
      <c r="B10" s="239">
        <v>45940.937146114971</v>
      </c>
      <c r="C10" s="239">
        <f t="shared" si="0"/>
        <v>46940.937146114971</v>
      </c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</row>
    <row r="11" spans="1:70" s="233" customFormat="1" x14ac:dyDescent="0.25">
      <c r="B11" s="239">
        <v>48503.442825058009</v>
      </c>
      <c r="C11" s="239">
        <f t="shared" si="0"/>
        <v>49503.442825058009</v>
      </c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</row>
    <row r="12" spans="1:70" s="233" customFormat="1" x14ac:dyDescent="0.25">
      <c r="A12" s="235"/>
      <c r="B12" s="239">
        <v>51228.069292964399</v>
      </c>
      <c r="C12" s="239">
        <f t="shared" si="0"/>
        <v>52252.630678823691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39"/>
      <c r="BF12" s="239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</row>
    <row r="13" spans="1:70" s="241" customFormat="1" x14ac:dyDescent="0.25">
      <c r="A13" s="229" t="s">
        <v>68</v>
      </c>
      <c r="B13" s="239">
        <v>53252.843158735697</v>
      </c>
      <c r="C13" s="239">
        <f t="shared" si="0"/>
        <v>54317.900021910413</v>
      </c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</row>
    <row r="14" spans="1:70" s="247" customFormat="1" x14ac:dyDescent="0.25">
      <c r="A14" s="230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</row>
    <row r="15" spans="1:70" s="238" customFormat="1" x14ac:dyDescent="0.25">
      <c r="A15" s="246" t="s">
        <v>310</v>
      </c>
      <c r="B15" s="239">
        <v>37399.767100965728</v>
      </c>
      <c r="C15" s="239">
        <f t="shared" ref="C15:C25" si="1">IF(B15*C$2&lt;(C$3),B15+(C$3),B15*(1+C$2))</f>
        <v>38399.767100965728</v>
      </c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</row>
    <row r="16" spans="1:70" s="233" customFormat="1" x14ac:dyDescent="0.25">
      <c r="A16" s="235"/>
      <c r="B16" s="239">
        <v>39164.260311762591</v>
      </c>
      <c r="C16" s="239">
        <f t="shared" si="1"/>
        <v>40164.260311762591</v>
      </c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</row>
    <row r="17" spans="1:70" s="233" customFormat="1" x14ac:dyDescent="0.25">
      <c r="A17" s="235"/>
      <c r="B17" s="239">
        <v>40499.646749769978</v>
      </c>
      <c r="C17" s="239">
        <f t="shared" si="1"/>
        <v>41499.646749769978</v>
      </c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 s="239"/>
      <c r="BE17" s="239"/>
      <c r="BF17" s="239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  <c r="BQ17" s="239"/>
      <c r="BR17" s="239"/>
    </row>
    <row r="18" spans="1:70" s="233" customFormat="1" x14ac:dyDescent="0.25">
      <c r="A18" s="235"/>
      <c r="B18" s="239">
        <v>41542.076641833701</v>
      </c>
      <c r="C18" s="239">
        <f t="shared" si="1"/>
        <v>42542.076641833701</v>
      </c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239"/>
      <c r="BF18" s="239"/>
      <c r="BG18" s="239"/>
      <c r="BH18" s="239"/>
      <c r="BI18" s="239"/>
      <c r="BJ18" s="239"/>
      <c r="BK18" s="239"/>
      <c r="BL18" s="239"/>
      <c r="BM18" s="239"/>
      <c r="BN18" s="239"/>
      <c r="BO18" s="239"/>
      <c r="BP18" s="239"/>
      <c r="BQ18" s="239"/>
      <c r="BR18" s="239"/>
    </row>
    <row r="19" spans="1:70" s="233" customFormat="1" x14ac:dyDescent="0.25">
      <c r="A19" s="235"/>
      <c r="B19" s="239">
        <v>42615.704126126366</v>
      </c>
      <c r="C19" s="239">
        <f t="shared" si="1"/>
        <v>43615.704126126366</v>
      </c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239"/>
      <c r="AY19" s="239"/>
      <c r="AZ19" s="239"/>
      <c r="BA19" s="239"/>
      <c r="BB19" s="239"/>
      <c r="BC19" s="239"/>
      <c r="BD19" s="239"/>
      <c r="BE19" s="239"/>
      <c r="BF19" s="239"/>
      <c r="BG19" s="239"/>
      <c r="BH19" s="239"/>
      <c r="BI19" s="239"/>
      <c r="BJ19" s="239"/>
      <c r="BK19" s="239"/>
      <c r="BL19" s="239"/>
      <c r="BM19" s="239"/>
      <c r="BN19" s="239"/>
      <c r="BO19" s="239"/>
      <c r="BP19" s="239"/>
      <c r="BQ19" s="239"/>
      <c r="BR19" s="239"/>
    </row>
    <row r="20" spans="1:70" s="233" customFormat="1" x14ac:dyDescent="0.25">
      <c r="A20" s="235"/>
      <c r="B20" s="239">
        <v>43722.680760732736</v>
      </c>
      <c r="C20" s="239">
        <f t="shared" si="1"/>
        <v>44722.680760732736</v>
      </c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39"/>
    </row>
    <row r="21" spans="1:70" s="233" customFormat="1" x14ac:dyDescent="0.25">
      <c r="A21" s="235"/>
      <c r="B21" s="239">
        <v>44860.854987568047</v>
      </c>
      <c r="C21" s="239">
        <f t="shared" si="1"/>
        <v>45860.854987568047</v>
      </c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</row>
    <row r="22" spans="1:70" s="233" customFormat="1" x14ac:dyDescent="0.25">
      <c r="A22" s="235"/>
      <c r="B22" s="239">
        <v>45940.937146114971</v>
      </c>
      <c r="C22" s="239">
        <f t="shared" si="1"/>
        <v>46940.937146114971</v>
      </c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39"/>
      <c r="BA22" s="239"/>
      <c r="BB22" s="239"/>
      <c r="BC22" s="239"/>
      <c r="BD22" s="239"/>
      <c r="BE22" s="239"/>
      <c r="BF22" s="239"/>
      <c r="BG22" s="239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</row>
    <row r="23" spans="1:70" s="233" customFormat="1" x14ac:dyDescent="0.25">
      <c r="A23" s="235"/>
      <c r="B23" s="239">
        <v>48503.442825058009</v>
      </c>
      <c r="C23" s="239">
        <f t="shared" si="1"/>
        <v>49503.442825058009</v>
      </c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</row>
    <row r="24" spans="1:70" s="241" customFormat="1" x14ac:dyDescent="0.25">
      <c r="A24" s="229"/>
      <c r="B24" s="239">
        <v>51228.069292964399</v>
      </c>
      <c r="C24" s="239">
        <f t="shared" si="1"/>
        <v>52252.630678823691</v>
      </c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  <c r="AZ24" s="239"/>
      <c r="BA24" s="239"/>
      <c r="BB24" s="239"/>
      <c r="BC24" s="239"/>
      <c r="BD24" s="239"/>
      <c r="BE24" s="239"/>
      <c r="BF24" s="239"/>
      <c r="BG24" s="239"/>
      <c r="BH24" s="239"/>
      <c r="BI24" s="239"/>
      <c r="BJ24" s="239"/>
      <c r="BK24" s="239"/>
      <c r="BL24" s="239"/>
      <c r="BM24" s="239"/>
      <c r="BN24" s="239"/>
      <c r="BO24" s="239"/>
      <c r="BP24" s="239"/>
      <c r="BQ24" s="239"/>
      <c r="BR24" s="239"/>
    </row>
    <row r="25" spans="1:70" s="247" customFormat="1" x14ac:dyDescent="0.25">
      <c r="A25" s="230"/>
      <c r="B25" s="239">
        <v>53252.843158735697</v>
      </c>
      <c r="C25" s="239">
        <f t="shared" si="1"/>
        <v>54317.900021910413</v>
      </c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239"/>
      <c r="AY25" s="239"/>
      <c r="AZ25" s="239"/>
      <c r="BA25" s="239"/>
      <c r="BB25" s="239"/>
      <c r="BC25" s="239"/>
      <c r="BD25" s="239"/>
      <c r="BE25" s="239"/>
      <c r="BF25" s="239"/>
      <c r="BG25" s="239"/>
      <c r="BH25" s="239"/>
      <c r="BI25" s="239"/>
      <c r="BJ25" s="239"/>
      <c r="BK25" s="239"/>
      <c r="BL25" s="239"/>
      <c r="BM25" s="239"/>
      <c r="BN25" s="239"/>
      <c r="BO25" s="239"/>
      <c r="BP25" s="239"/>
      <c r="BQ25" s="239"/>
      <c r="BR25" s="239"/>
    </row>
    <row r="26" spans="1:70" s="380" customFormat="1" x14ac:dyDescent="0.25">
      <c r="A26" s="379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</row>
    <row r="27" spans="1:70" s="238" customFormat="1" x14ac:dyDescent="0.25">
      <c r="A27" s="246" t="s">
        <v>96</v>
      </c>
      <c r="B27" s="239">
        <v>43340.779200688754</v>
      </c>
      <c r="C27" s="239">
        <f t="shared" ref="C27:C41" si="2">IF(B27*C$2&lt;(C$3),B27+(C$3),B27*(1+C$2))</f>
        <v>44340.779200688754</v>
      </c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39"/>
      <c r="AW27" s="239"/>
      <c r="AX27" s="239"/>
      <c r="AY27" s="239"/>
      <c r="AZ27" s="239"/>
      <c r="BA27" s="239"/>
      <c r="BB27" s="239"/>
      <c r="BC27" s="239"/>
      <c r="BD27" s="239"/>
      <c r="BE27" s="239"/>
      <c r="BF27" s="239"/>
      <c r="BG27" s="239"/>
      <c r="BH27" s="239"/>
      <c r="BI27" s="239"/>
      <c r="BJ27" s="239"/>
      <c r="BK27" s="239"/>
      <c r="BL27" s="239"/>
      <c r="BM27" s="239"/>
      <c r="BN27" s="239"/>
      <c r="BO27" s="239"/>
      <c r="BP27" s="239"/>
      <c r="BQ27" s="239"/>
      <c r="BR27" s="239"/>
    </row>
    <row r="28" spans="1:70" s="233" customFormat="1" x14ac:dyDescent="0.25">
      <c r="A28" s="235" t="s">
        <v>26</v>
      </c>
      <c r="B28" s="239">
        <v>44470.347195185037</v>
      </c>
      <c r="C28" s="239">
        <f t="shared" si="2"/>
        <v>45470.347195185037</v>
      </c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39"/>
      <c r="AX28" s="239"/>
      <c r="AY28" s="239"/>
      <c r="AZ28" s="239"/>
      <c r="BA28" s="239"/>
      <c r="BB28" s="239"/>
      <c r="BC28" s="239"/>
      <c r="BD28" s="239"/>
      <c r="BE28" s="239"/>
      <c r="BF28" s="239"/>
      <c r="BG28" s="239"/>
      <c r="BH28" s="239"/>
      <c r="BI28" s="239"/>
      <c r="BJ28" s="239"/>
      <c r="BK28" s="239"/>
      <c r="BL28" s="239"/>
      <c r="BM28" s="239"/>
      <c r="BN28" s="239"/>
      <c r="BO28" s="239"/>
      <c r="BP28" s="239"/>
      <c r="BQ28" s="239"/>
      <c r="BR28" s="239"/>
    </row>
    <row r="29" spans="1:70" s="233" customFormat="1" x14ac:dyDescent="0.25">
      <c r="B29" s="239">
        <v>45537.520005223443</v>
      </c>
      <c r="C29" s="239">
        <f t="shared" si="2"/>
        <v>46537.520005223443</v>
      </c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</row>
    <row r="30" spans="1:70" s="233" customFormat="1" x14ac:dyDescent="0.25">
      <c r="B30" s="239">
        <v>48069.903870979877</v>
      </c>
      <c r="C30" s="239">
        <f t="shared" si="2"/>
        <v>49069.903870979877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39"/>
      <c r="AX30" s="239"/>
      <c r="AY30" s="239"/>
      <c r="AZ30" s="239"/>
      <c r="BA30" s="239"/>
      <c r="BB30" s="239"/>
      <c r="BC30" s="239"/>
      <c r="BD30" s="239"/>
      <c r="BE30" s="239"/>
      <c r="BF30" s="239"/>
      <c r="BG30" s="239"/>
      <c r="BH30" s="239"/>
      <c r="BI30" s="239"/>
      <c r="BJ30" s="239"/>
      <c r="BK30" s="239"/>
      <c r="BL30" s="239"/>
      <c r="BM30" s="239"/>
      <c r="BN30" s="239"/>
      <c r="BO30" s="239"/>
      <c r="BP30" s="239"/>
      <c r="BQ30" s="239"/>
      <c r="BR30" s="239"/>
    </row>
    <row r="31" spans="1:70" s="233" customFormat="1" x14ac:dyDescent="0.25">
      <c r="B31" s="239">
        <v>50814.098759667162</v>
      </c>
      <c r="C31" s="239">
        <f t="shared" si="2"/>
        <v>51830.380734860504</v>
      </c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/>
      <c r="BN31" s="239"/>
      <c r="BO31" s="239"/>
      <c r="BP31" s="239"/>
      <c r="BQ31" s="239"/>
      <c r="BR31" s="239"/>
    </row>
    <row r="32" spans="1:70" s="233" customFormat="1" x14ac:dyDescent="0.25">
      <c r="B32" s="239">
        <v>52811.527839068738</v>
      </c>
      <c r="C32" s="239">
        <f t="shared" si="2"/>
        <v>53867.758395850113</v>
      </c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239"/>
      <c r="BD32" s="239"/>
      <c r="BE32" s="239"/>
      <c r="BF32" s="239"/>
      <c r="BG32" s="239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</row>
    <row r="33" spans="1:70" s="233" customFormat="1" x14ac:dyDescent="0.25">
      <c r="B33" s="239">
        <v>54959.813220079217</v>
      </c>
      <c r="C33" s="239">
        <f t="shared" si="2"/>
        <v>56059.009484480805</v>
      </c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39"/>
      <c r="AW33" s="239"/>
      <c r="AX33" s="239"/>
      <c r="AY33" s="239"/>
      <c r="AZ33" s="239"/>
      <c r="BA33" s="239"/>
      <c r="BB33" s="239"/>
      <c r="BC33" s="239"/>
      <c r="BD33" s="239"/>
      <c r="BE33" s="239"/>
      <c r="BF33" s="239"/>
      <c r="BG33" s="239"/>
      <c r="BH33" s="239"/>
      <c r="BI33" s="239"/>
      <c r="BJ33" s="239"/>
      <c r="BK33" s="239"/>
      <c r="BL33" s="239"/>
      <c r="BM33" s="239"/>
      <c r="BN33" s="239"/>
      <c r="BO33" s="239"/>
      <c r="BP33" s="239"/>
      <c r="BQ33" s="239"/>
      <c r="BR33" s="239"/>
    </row>
    <row r="34" spans="1:70" s="233" customFormat="1" x14ac:dyDescent="0.25">
      <c r="B34" s="239">
        <v>57083.908637724664</v>
      </c>
      <c r="C34" s="239">
        <f t="shared" si="2"/>
        <v>58225.586810479159</v>
      </c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39"/>
      <c r="AU34" s="239"/>
      <c r="AV34" s="239"/>
      <c r="AW34" s="239"/>
      <c r="AX34" s="239"/>
      <c r="AY34" s="239"/>
      <c r="AZ34" s="239"/>
      <c r="BA34" s="239"/>
      <c r="BB34" s="239"/>
      <c r="BC34" s="239"/>
      <c r="BD34" s="239"/>
      <c r="BE34" s="239"/>
      <c r="BF34" s="239"/>
      <c r="BG34" s="239"/>
      <c r="BH34" s="239"/>
      <c r="BI34" s="239"/>
      <c r="BJ34" s="239"/>
      <c r="BK34" s="239"/>
      <c r="BL34" s="239"/>
      <c r="BM34" s="239"/>
      <c r="BN34" s="239"/>
      <c r="BO34" s="239"/>
      <c r="BP34" s="239"/>
      <c r="BQ34" s="239"/>
      <c r="BR34" s="239"/>
    </row>
    <row r="35" spans="1:70" s="233" customFormat="1" x14ac:dyDescent="0.25">
      <c r="B35" s="239">
        <v>59238.601744208645</v>
      </c>
      <c r="C35" s="239">
        <f t="shared" si="2"/>
        <v>60423.373779092821</v>
      </c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39"/>
      <c r="AW35" s="239"/>
      <c r="AX35" s="239"/>
      <c r="AY35" s="239"/>
      <c r="AZ35" s="239"/>
      <c r="BA35" s="239"/>
      <c r="BB35" s="239"/>
      <c r="BC35" s="239"/>
      <c r="BD35" s="239"/>
      <c r="BE35" s="239"/>
      <c r="BF35" s="239"/>
      <c r="BG35" s="239"/>
      <c r="BH35" s="239"/>
      <c r="BI35" s="239"/>
      <c r="BJ35" s="239"/>
      <c r="BK35" s="239"/>
      <c r="BL35" s="239"/>
      <c r="BM35" s="239"/>
      <c r="BN35" s="239"/>
      <c r="BO35" s="239"/>
      <c r="BP35" s="239"/>
      <c r="BQ35" s="239"/>
      <c r="BR35" s="239"/>
    </row>
    <row r="36" spans="1:70" s="233" customFormat="1" x14ac:dyDescent="0.25">
      <c r="B36" s="239">
        <v>61962.546263497759</v>
      </c>
      <c r="C36" s="239">
        <f t="shared" si="2"/>
        <v>63201.797188767712</v>
      </c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39"/>
      <c r="BO36" s="239"/>
      <c r="BP36" s="239"/>
      <c r="BQ36" s="239"/>
      <c r="BR36" s="239"/>
    </row>
    <row r="37" spans="1:70" s="233" customFormat="1" x14ac:dyDescent="0.25">
      <c r="B37" s="239">
        <v>64130.888923489314</v>
      </c>
      <c r="C37" s="239">
        <f t="shared" si="2"/>
        <v>65413.506701959101</v>
      </c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39"/>
      <c r="BR37" s="239"/>
    </row>
    <row r="38" spans="1:70" s="233" customFormat="1" x14ac:dyDescent="0.25">
      <c r="B38" s="239">
        <v>66477.530316795834</v>
      </c>
      <c r="C38" s="239">
        <f t="shared" si="2"/>
        <v>67807.080923131754</v>
      </c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39"/>
      <c r="BP38" s="239"/>
      <c r="BQ38" s="239"/>
      <c r="BR38" s="239"/>
    </row>
    <row r="39" spans="1:70" s="233" customFormat="1" x14ac:dyDescent="0.25">
      <c r="B39" s="239">
        <v>68825.32202451081</v>
      </c>
      <c r="C39" s="239">
        <f t="shared" si="2"/>
        <v>70201.828465001032</v>
      </c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39"/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239"/>
      <c r="BN39" s="239"/>
      <c r="BO39" s="239"/>
      <c r="BP39" s="239"/>
      <c r="BQ39" s="239"/>
      <c r="BR39" s="239"/>
    </row>
    <row r="40" spans="1:70" s="233" customFormat="1" x14ac:dyDescent="0.25">
      <c r="B40" s="239">
        <v>71113.297382984645</v>
      </c>
      <c r="C40" s="239">
        <f t="shared" si="2"/>
        <v>72535.563330644334</v>
      </c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39"/>
      <c r="BQ40" s="239"/>
      <c r="BR40" s="239"/>
    </row>
    <row r="41" spans="1:70" s="233" customFormat="1" x14ac:dyDescent="0.25">
      <c r="A41" s="232" t="s">
        <v>22</v>
      </c>
      <c r="B41" s="239">
        <v>72609.856428421801</v>
      </c>
      <c r="C41" s="239">
        <f t="shared" si="2"/>
        <v>74062.053556990242</v>
      </c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</row>
    <row r="42" spans="1:70" s="233" customFormat="1" x14ac:dyDescent="0.25">
      <c r="A42" s="230" t="s">
        <v>23</v>
      </c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</row>
    <row r="43" spans="1:70" s="237" customFormat="1" x14ac:dyDescent="0.2">
      <c r="A43" s="231"/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  <c r="BF43" s="247"/>
      <c r="BG43" s="247"/>
      <c r="BH43" s="247"/>
      <c r="BI43" s="247"/>
      <c r="BJ43" s="247"/>
      <c r="BK43" s="247"/>
      <c r="BL43" s="247"/>
      <c r="BM43" s="247"/>
      <c r="BN43" s="247"/>
      <c r="BO43" s="247"/>
      <c r="BP43" s="247"/>
      <c r="BQ43" s="247"/>
      <c r="BR43" s="247"/>
    </row>
    <row r="44" spans="1:70" s="243" customFormat="1" x14ac:dyDescent="0.25">
      <c r="A44" s="234" t="s">
        <v>96</v>
      </c>
      <c r="B44" s="242">
        <v>43722.680760732736</v>
      </c>
      <c r="C44" s="242">
        <f t="shared" ref="C44:C58" si="3">IF(B44*C$2&lt;(C$3),B44+(C$3),B44*(1+C$2))</f>
        <v>44722.680760732736</v>
      </c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</row>
    <row r="45" spans="1:70" s="233" customFormat="1" x14ac:dyDescent="0.25">
      <c r="A45" s="235" t="s">
        <v>24</v>
      </c>
      <c r="B45" s="239">
        <v>44860.854987568047</v>
      </c>
      <c r="C45" s="239">
        <f t="shared" si="3"/>
        <v>45860.854987568047</v>
      </c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239"/>
      <c r="BD45" s="239"/>
      <c r="BE45" s="239"/>
      <c r="BF45" s="239"/>
      <c r="BG45" s="239"/>
      <c r="BH45" s="239"/>
      <c r="BI45" s="239"/>
      <c r="BJ45" s="239"/>
      <c r="BK45" s="239"/>
      <c r="BL45" s="239"/>
      <c r="BM45" s="239"/>
      <c r="BN45" s="239"/>
      <c r="BO45" s="239"/>
      <c r="BP45" s="239"/>
      <c r="BQ45" s="239"/>
      <c r="BR45" s="239"/>
    </row>
    <row r="46" spans="1:70" s="233" customFormat="1" x14ac:dyDescent="0.25">
      <c r="B46" s="239">
        <v>45940.937146114971</v>
      </c>
      <c r="C46" s="239">
        <f t="shared" si="3"/>
        <v>46940.937146114971</v>
      </c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39"/>
      <c r="BP46" s="239"/>
      <c r="BQ46" s="239"/>
      <c r="BR46" s="239"/>
    </row>
    <row r="47" spans="1:70" s="233" customFormat="1" x14ac:dyDescent="0.25">
      <c r="B47" s="239">
        <v>48503.442825058009</v>
      </c>
      <c r="C47" s="239">
        <f t="shared" si="3"/>
        <v>49503.442825058009</v>
      </c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39"/>
      <c r="BQ47" s="239"/>
      <c r="BR47" s="239"/>
    </row>
    <row r="48" spans="1:70" s="233" customFormat="1" x14ac:dyDescent="0.25">
      <c r="B48" s="239">
        <v>51228.069292964399</v>
      </c>
      <c r="C48" s="239">
        <f t="shared" si="3"/>
        <v>52252.630678823691</v>
      </c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39"/>
      <c r="BP48" s="239"/>
      <c r="BQ48" s="239"/>
      <c r="BR48" s="239"/>
    </row>
    <row r="49" spans="1:70" s="233" customFormat="1" x14ac:dyDescent="0.25">
      <c r="B49" s="239">
        <v>53252.843158735697</v>
      </c>
      <c r="C49" s="239">
        <f t="shared" si="3"/>
        <v>54317.900021910413</v>
      </c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39"/>
      <c r="BQ49" s="239"/>
      <c r="BR49" s="239"/>
    </row>
    <row r="50" spans="1:70" s="233" customFormat="1" x14ac:dyDescent="0.25">
      <c r="B50" s="239">
        <v>55417.661133158857</v>
      </c>
      <c r="C50" s="239">
        <f t="shared" si="3"/>
        <v>56526.014355822037</v>
      </c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39"/>
      <c r="BQ50" s="239"/>
      <c r="BR50" s="239"/>
    </row>
    <row r="51" spans="1:70" s="233" customFormat="1" x14ac:dyDescent="0.25">
      <c r="B51" s="239">
        <v>57578.698052766849</v>
      </c>
      <c r="C51" s="239">
        <f t="shared" si="3"/>
        <v>58730.272013822185</v>
      </c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39"/>
      <c r="BR51" s="239"/>
    </row>
    <row r="52" spans="1:70" s="233" customFormat="1" x14ac:dyDescent="0.25">
      <c r="B52" s="239">
        <v>59756.243228026273</v>
      </c>
      <c r="C52" s="239">
        <f t="shared" si="3"/>
        <v>60951.368092586803</v>
      </c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39"/>
      <c r="BQ52" s="239"/>
      <c r="BR52" s="239"/>
    </row>
    <row r="53" spans="1:70" s="233" customFormat="1" x14ac:dyDescent="0.25">
      <c r="B53" s="239">
        <v>62502.043721076567</v>
      </c>
      <c r="C53" s="239">
        <f t="shared" si="3"/>
        <v>63752.084595498098</v>
      </c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39"/>
      <c r="BJ53" s="239"/>
      <c r="BK53" s="239"/>
      <c r="BL53" s="239"/>
      <c r="BM53" s="239"/>
      <c r="BN53" s="239"/>
      <c r="BO53" s="239"/>
      <c r="BP53" s="239"/>
      <c r="BQ53" s="239"/>
      <c r="BR53" s="239"/>
    </row>
    <row r="54" spans="1:70" s="233" customFormat="1" x14ac:dyDescent="0.25">
      <c r="B54" s="239">
        <v>64689.941726012345</v>
      </c>
      <c r="C54" s="239">
        <f t="shared" si="3"/>
        <v>65983.740560532591</v>
      </c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239"/>
      <c r="AY54" s="239"/>
      <c r="AZ54" s="239"/>
      <c r="BA54" s="239"/>
      <c r="BB54" s="239"/>
      <c r="BC54" s="239"/>
      <c r="BD54" s="239"/>
      <c r="BE54" s="239"/>
      <c r="BF54" s="239"/>
      <c r="BG54" s="239"/>
      <c r="BH54" s="239"/>
      <c r="BI54" s="239"/>
      <c r="BJ54" s="239"/>
      <c r="BK54" s="239"/>
      <c r="BL54" s="239"/>
      <c r="BM54" s="239"/>
      <c r="BN54" s="239"/>
      <c r="BO54" s="239"/>
      <c r="BP54" s="239"/>
      <c r="BQ54" s="239"/>
      <c r="BR54" s="239"/>
    </row>
    <row r="55" spans="1:70" s="233" customFormat="1" x14ac:dyDescent="0.25">
      <c r="B55" s="239">
        <v>67061.890036305485</v>
      </c>
      <c r="C55" s="239">
        <f t="shared" si="3"/>
        <v>68403.127837031599</v>
      </c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239"/>
      <c r="BC55" s="239"/>
      <c r="BD55" s="239"/>
      <c r="BE55" s="239"/>
      <c r="BF55" s="239"/>
      <c r="BG55" s="239"/>
      <c r="BH55" s="239"/>
      <c r="BI55" s="239"/>
      <c r="BJ55" s="239"/>
      <c r="BK55" s="239"/>
      <c r="BL55" s="239"/>
      <c r="BM55" s="239"/>
      <c r="BN55" s="239"/>
      <c r="BO55" s="239"/>
      <c r="BP55" s="239"/>
      <c r="BQ55" s="239"/>
      <c r="BR55" s="239"/>
    </row>
    <row r="56" spans="1:70" s="233" customFormat="1" x14ac:dyDescent="0.25">
      <c r="B56" s="239">
        <v>69430.387403373155</v>
      </c>
      <c r="C56" s="239">
        <f t="shared" si="3"/>
        <v>70818.995151440613</v>
      </c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39"/>
      <c r="BE56" s="239"/>
      <c r="BF56" s="239"/>
      <c r="BG56" s="239"/>
      <c r="BH56" s="239"/>
      <c r="BI56" s="239"/>
      <c r="BJ56" s="239"/>
      <c r="BK56" s="239"/>
      <c r="BL56" s="239"/>
      <c r="BM56" s="239"/>
      <c r="BN56" s="239"/>
      <c r="BO56" s="239"/>
      <c r="BP56" s="239"/>
      <c r="BQ56" s="239"/>
      <c r="BR56" s="239"/>
    </row>
    <row r="57" spans="1:70" s="233" customFormat="1" x14ac:dyDescent="0.25">
      <c r="B57" s="239">
        <v>71745.970307650627</v>
      </c>
      <c r="C57" s="239">
        <f t="shared" si="3"/>
        <v>73180.889713803641</v>
      </c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39"/>
      <c r="BE57" s="239"/>
      <c r="BF57" s="239"/>
      <c r="BG57" s="239"/>
      <c r="BH57" s="239"/>
      <c r="BI57" s="239"/>
      <c r="BJ57" s="239"/>
      <c r="BK57" s="239"/>
      <c r="BL57" s="239"/>
      <c r="BM57" s="239"/>
      <c r="BN57" s="239"/>
      <c r="BO57" s="239"/>
      <c r="BP57" s="239"/>
      <c r="BQ57" s="239"/>
      <c r="BR57" s="239"/>
    </row>
    <row r="58" spans="1:70" s="233" customFormat="1" x14ac:dyDescent="0.25">
      <c r="A58" s="236" t="s">
        <v>22</v>
      </c>
      <c r="B58" s="239">
        <v>73254.032497172593</v>
      </c>
      <c r="C58" s="239">
        <f t="shared" si="3"/>
        <v>74719.113147116048</v>
      </c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X58" s="239"/>
      <c r="AY58" s="239"/>
      <c r="AZ58" s="239"/>
      <c r="BA58" s="239"/>
      <c r="BB58" s="239"/>
      <c r="BC58" s="239"/>
      <c r="BD58" s="239"/>
      <c r="BE58" s="239"/>
      <c r="BF58" s="239"/>
      <c r="BG58" s="239"/>
      <c r="BH58" s="239"/>
      <c r="BI58" s="239"/>
      <c r="BJ58" s="239"/>
      <c r="BK58" s="239"/>
      <c r="BL58" s="239"/>
      <c r="BM58" s="239"/>
      <c r="BN58" s="239"/>
      <c r="BO58" s="239"/>
      <c r="BP58" s="239"/>
      <c r="BQ58" s="239"/>
      <c r="BR58" s="239"/>
    </row>
    <row r="59" spans="1:70" s="241" customFormat="1" x14ac:dyDescent="0.2">
      <c r="A59" s="229" t="s">
        <v>25</v>
      </c>
    </row>
    <row r="60" spans="1:70" s="237" customFormat="1" x14ac:dyDescent="0.2">
      <c r="A60" s="231"/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247"/>
      <c r="AU60" s="247"/>
      <c r="AV60" s="247"/>
      <c r="AW60" s="247"/>
      <c r="AX60" s="247"/>
      <c r="AY60" s="247"/>
      <c r="AZ60" s="247"/>
      <c r="BA60" s="247"/>
      <c r="BB60" s="247"/>
      <c r="BC60" s="247"/>
      <c r="BD60" s="247"/>
      <c r="BE60" s="247"/>
      <c r="BF60" s="247"/>
      <c r="BG60" s="247"/>
      <c r="BH60" s="247"/>
      <c r="BI60" s="247"/>
      <c r="BJ60" s="247"/>
      <c r="BK60" s="247"/>
      <c r="BL60" s="247"/>
      <c r="BM60" s="247"/>
      <c r="BN60" s="247"/>
      <c r="BO60" s="247"/>
      <c r="BP60" s="247"/>
      <c r="BQ60" s="247"/>
      <c r="BR60" s="247"/>
    </row>
    <row r="61" spans="1:70" s="243" customFormat="1" x14ac:dyDescent="0.25">
      <c r="A61" s="234" t="s">
        <v>69</v>
      </c>
      <c r="B61" s="242">
        <v>66477.530316795834</v>
      </c>
      <c r="C61" s="242">
        <f t="shared" ref="C61:C69" si="4">IF(B61*C$2&lt;(C$3),B61+(C$3),B61*(1+C$2))</f>
        <v>67807.080923131754</v>
      </c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</row>
    <row r="62" spans="1:70" s="233" customFormat="1" x14ac:dyDescent="0.25">
      <c r="A62" s="233" t="s">
        <v>26</v>
      </c>
      <c r="B62" s="239">
        <v>68825.32202451081</v>
      </c>
      <c r="C62" s="239">
        <f t="shared" si="4"/>
        <v>70201.828465001032</v>
      </c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39"/>
      <c r="AK62" s="239"/>
      <c r="AL62" s="239"/>
      <c r="AM62" s="239"/>
      <c r="AN62" s="239"/>
      <c r="AO62" s="239"/>
      <c r="AP62" s="239"/>
      <c r="AQ62" s="239"/>
      <c r="AR62" s="239"/>
      <c r="AS62" s="239"/>
      <c r="AT62" s="239"/>
      <c r="AU62" s="239"/>
      <c r="AV62" s="239"/>
      <c r="AW62" s="239"/>
      <c r="AX62" s="239"/>
      <c r="AY62" s="239"/>
      <c r="AZ62" s="239"/>
      <c r="BA62" s="239"/>
      <c r="BB62" s="239"/>
      <c r="BC62" s="239"/>
      <c r="BD62" s="239"/>
      <c r="BE62" s="239"/>
      <c r="BF62" s="239"/>
      <c r="BG62" s="239"/>
      <c r="BH62" s="239"/>
      <c r="BI62" s="239"/>
      <c r="BJ62" s="239"/>
      <c r="BK62" s="239"/>
      <c r="BL62" s="239"/>
      <c r="BM62" s="239"/>
      <c r="BN62" s="239"/>
      <c r="BO62" s="239"/>
      <c r="BP62" s="239"/>
      <c r="BQ62" s="239"/>
      <c r="BR62" s="239"/>
    </row>
    <row r="63" spans="1:70" s="233" customFormat="1" x14ac:dyDescent="0.25">
      <c r="B63" s="239">
        <v>71113.297382984645</v>
      </c>
      <c r="C63" s="239">
        <f t="shared" si="4"/>
        <v>72535.563330644334</v>
      </c>
      <c r="D63" s="239"/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39"/>
      <c r="AP63" s="239"/>
      <c r="AQ63" s="239"/>
      <c r="AR63" s="239"/>
      <c r="AS63" s="239"/>
      <c r="AT63" s="239"/>
      <c r="AU63" s="239"/>
      <c r="AV63" s="239"/>
      <c r="AW63" s="239"/>
      <c r="AX63" s="239"/>
      <c r="AY63" s="239"/>
      <c r="AZ63" s="239"/>
      <c r="BA63" s="239"/>
      <c r="BB63" s="239"/>
      <c r="BC63" s="239"/>
      <c r="BD63" s="239"/>
      <c r="BE63" s="239"/>
      <c r="BF63" s="239"/>
      <c r="BG63" s="239"/>
      <c r="BH63" s="239"/>
      <c r="BI63" s="239"/>
      <c r="BJ63" s="239"/>
      <c r="BK63" s="239"/>
      <c r="BL63" s="239"/>
      <c r="BM63" s="239"/>
      <c r="BN63" s="239"/>
      <c r="BO63" s="239"/>
      <c r="BP63" s="239"/>
      <c r="BQ63" s="239"/>
      <c r="BR63" s="239"/>
    </row>
    <row r="64" spans="1:70" s="233" customFormat="1" x14ac:dyDescent="0.25">
      <c r="B64" s="239">
        <v>72609.856428421801</v>
      </c>
      <c r="C64" s="239">
        <f t="shared" si="4"/>
        <v>74062.053556990242</v>
      </c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39"/>
      <c r="AP64" s="239"/>
      <c r="AQ64" s="239"/>
      <c r="AR64" s="239"/>
      <c r="AS64" s="239"/>
      <c r="AT64" s="239"/>
      <c r="AU64" s="239"/>
      <c r="AV64" s="239"/>
      <c r="AW64" s="239"/>
      <c r="AX64" s="239"/>
      <c r="AY64" s="239"/>
      <c r="AZ64" s="239"/>
      <c r="BA64" s="239"/>
      <c r="BB64" s="239"/>
      <c r="BC64" s="239"/>
      <c r="BD64" s="239"/>
      <c r="BE64" s="239"/>
      <c r="BF64" s="239"/>
      <c r="BG64" s="239"/>
      <c r="BH64" s="239"/>
      <c r="BI64" s="239"/>
      <c r="BJ64" s="239"/>
      <c r="BK64" s="239"/>
      <c r="BL64" s="239"/>
      <c r="BM64" s="239"/>
      <c r="BN64" s="239"/>
      <c r="BO64" s="239"/>
      <c r="BP64" s="239"/>
      <c r="BQ64" s="239"/>
      <c r="BR64" s="239"/>
    </row>
    <row r="65" spans="1:70" s="233" customFormat="1" x14ac:dyDescent="0.25">
      <c r="B65" s="239">
        <v>74018.991578814166</v>
      </c>
      <c r="C65" s="239">
        <f t="shared" si="4"/>
        <v>75499.371410390449</v>
      </c>
      <c r="D65" s="239"/>
      <c r="E65" s="239"/>
      <c r="F65" s="239"/>
      <c r="G65" s="239"/>
      <c r="H65" s="239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  <c r="T65" s="239"/>
      <c r="U65" s="239"/>
      <c r="V65" s="239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39"/>
      <c r="AW65" s="239"/>
      <c r="AX65" s="239"/>
      <c r="AY65" s="239"/>
      <c r="AZ65" s="239"/>
      <c r="BA65" s="239"/>
      <c r="BB65" s="239"/>
      <c r="BC65" s="239"/>
      <c r="BD65" s="239"/>
      <c r="BE65" s="239"/>
      <c r="BF65" s="239"/>
      <c r="BG65" s="239"/>
      <c r="BH65" s="239"/>
      <c r="BI65" s="239"/>
      <c r="BJ65" s="239"/>
      <c r="BK65" s="239"/>
      <c r="BL65" s="239"/>
      <c r="BM65" s="239"/>
      <c r="BN65" s="239"/>
      <c r="BO65" s="239"/>
      <c r="BP65" s="239"/>
      <c r="BQ65" s="239"/>
      <c r="BR65" s="239"/>
    </row>
    <row r="66" spans="1:70" s="233" customFormat="1" x14ac:dyDescent="0.25">
      <c r="B66" s="239">
        <v>75456.884589418638</v>
      </c>
      <c r="C66" s="239">
        <f t="shared" si="4"/>
        <v>76966.022281207013</v>
      </c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39"/>
      <c r="AK66" s="239"/>
      <c r="AL66" s="239"/>
      <c r="AM66" s="239"/>
      <c r="AN66" s="239"/>
      <c r="AO66" s="239"/>
      <c r="AP66" s="239"/>
      <c r="AQ66" s="239"/>
      <c r="AR66" s="239"/>
      <c r="AS66" s="239"/>
      <c r="AT66" s="239"/>
      <c r="AU66" s="239"/>
      <c r="AV66" s="239"/>
      <c r="AW66" s="239"/>
      <c r="AX66" s="239"/>
      <c r="AY66" s="239"/>
      <c r="AZ66" s="239"/>
      <c r="BA66" s="239"/>
      <c r="BB66" s="239"/>
      <c r="BC66" s="239"/>
      <c r="BD66" s="239"/>
      <c r="BE66" s="239"/>
      <c r="BF66" s="239"/>
      <c r="BG66" s="239"/>
      <c r="BH66" s="239"/>
      <c r="BI66" s="239"/>
      <c r="BJ66" s="239"/>
      <c r="BK66" s="239"/>
      <c r="BL66" s="239"/>
      <c r="BM66" s="239"/>
      <c r="BN66" s="239"/>
      <c r="BO66" s="239"/>
      <c r="BP66" s="239"/>
      <c r="BQ66" s="239"/>
      <c r="BR66" s="239"/>
    </row>
    <row r="67" spans="1:70" s="233" customFormat="1" x14ac:dyDescent="0.25">
      <c r="B67" s="239">
        <v>76923.535460235202</v>
      </c>
      <c r="C67" s="239">
        <f t="shared" si="4"/>
        <v>78462.006169439905</v>
      </c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T67" s="239"/>
      <c r="AU67" s="239"/>
      <c r="AV67" s="239"/>
      <c r="AW67" s="239"/>
      <c r="AX67" s="239"/>
      <c r="AY67" s="239"/>
      <c r="AZ67" s="239"/>
      <c r="BA67" s="239"/>
      <c r="BB67" s="239"/>
      <c r="BC67" s="239"/>
      <c r="BD67" s="239"/>
      <c r="BE67" s="239"/>
      <c r="BF67" s="239"/>
      <c r="BG67" s="239"/>
      <c r="BH67" s="239"/>
      <c r="BI67" s="239"/>
      <c r="BJ67" s="239"/>
      <c r="BK67" s="239"/>
      <c r="BL67" s="239"/>
      <c r="BM67" s="239"/>
      <c r="BN67" s="239"/>
      <c r="BO67" s="239"/>
      <c r="BP67" s="239"/>
      <c r="BQ67" s="239"/>
      <c r="BR67" s="239"/>
    </row>
    <row r="68" spans="1:70" s="233" customFormat="1" x14ac:dyDescent="0.25">
      <c r="B68" s="239">
        <v>78420.094505672358</v>
      </c>
      <c r="C68" s="239">
        <f t="shared" si="4"/>
        <v>79988.496395785813</v>
      </c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39"/>
      <c r="AY68" s="239"/>
      <c r="AZ68" s="239"/>
      <c r="BA68" s="239"/>
      <c r="BB68" s="239"/>
      <c r="BC68" s="239"/>
      <c r="BD68" s="239"/>
      <c r="BE68" s="239"/>
      <c r="BF68" s="239"/>
      <c r="BG68" s="239"/>
      <c r="BH68" s="239"/>
      <c r="BI68" s="239"/>
      <c r="BJ68" s="239"/>
      <c r="BK68" s="239"/>
      <c r="BL68" s="239"/>
      <c r="BM68" s="239"/>
      <c r="BN68" s="239"/>
      <c r="BO68" s="239"/>
      <c r="BP68" s="239"/>
      <c r="BQ68" s="239"/>
      <c r="BR68" s="239"/>
    </row>
    <row r="69" spans="1:70" s="241" customFormat="1" x14ac:dyDescent="0.25">
      <c r="B69" s="239">
        <v>79945.411411321591</v>
      </c>
      <c r="C69" s="239">
        <f t="shared" si="4"/>
        <v>81544.319639548019</v>
      </c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9"/>
      <c r="P69" s="239"/>
      <c r="Q69" s="239"/>
      <c r="R69" s="239"/>
      <c r="S69" s="239"/>
      <c r="T69" s="239"/>
      <c r="U69" s="239"/>
      <c r="V69" s="239"/>
      <c r="W69" s="239"/>
      <c r="X69" s="239"/>
      <c r="Y69" s="239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39"/>
      <c r="AP69" s="239"/>
      <c r="AQ69" s="239"/>
      <c r="AR69" s="239"/>
      <c r="AS69" s="239"/>
      <c r="AT69" s="239"/>
      <c r="AU69" s="239"/>
      <c r="AV69" s="239"/>
      <c r="AW69" s="239"/>
      <c r="AX69" s="239"/>
      <c r="AY69" s="239"/>
      <c r="AZ69" s="239"/>
      <c r="BA69" s="239"/>
      <c r="BB69" s="239"/>
      <c r="BC69" s="239"/>
      <c r="BD69" s="239"/>
      <c r="BE69" s="239"/>
      <c r="BF69" s="239"/>
      <c r="BG69" s="239"/>
      <c r="BH69" s="239"/>
      <c r="BI69" s="239"/>
      <c r="BJ69" s="239"/>
      <c r="BK69" s="239"/>
      <c r="BL69" s="239"/>
      <c r="BM69" s="239"/>
      <c r="BN69" s="239"/>
      <c r="BO69" s="239"/>
      <c r="BP69" s="239"/>
      <c r="BQ69" s="239"/>
      <c r="BR69" s="239"/>
    </row>
    <row r="70" spans="1:70" s="237" customFormat="1" x14ac:dyDescent="0.25">
      <c r="B70" s="239"/>
      <c r="C70" s="239"/>
      <c r="D70" s="239"/>
      <c r="E70" s="239"/>
      <c r="F70" s="239"/>
      <c r="G70" s="239"/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  <c r="AO70" s="239"/>
      <c r="AP70" s="239"/>
      <c r="AQ70" s="239"/>
      <c r="AR70" s="239"/>
      <c r="AS70" s="239"/>
      <c r="AT70" s="239"/>
      <c r="AU70" s="239"/>
      <c r="AV70" s="239"/>
      <c r="AW70" s="239"/>
      <c r="AX70" s="239"/>
      <c r="AY70" s="239"/>
      <c r="AZ70" s="239"/>
      <c r="BA70" s="239"/>
      <c r="BB70" s="239"/>
      <c r="BC70" s="239"/>
      <c r="BD70" s="239"/>
      <c r="BE70" s="239"/>
      <c r="BF70" s="239"/>
      <c r="BG70" s="239"/>
      <c r="BH70" s="239"/>
      <c r="BI70" s="239"/>
      <c r="BJ70" s="239"/>
      <c r="BK70" s="239"/>
      <c r="BL70" s="239"/>
      <c r="BM70" s="239"/>
      <c r="BN70" s="239"/>
      <c r="BO70" s="239"/>
      <c r="BP70" s="239"/>
      <c r="BQ70" s="239"/>
      <c r="BR70" s="239"/>
    </row>
    <row r="71" spans="1:70" s="243" customFormat="1" x14ac:dyDescent="0.25">
      <c r="A71" s="234" t="s">
        <v>69</v>
      </c>
      <c r="B71" s="242">
        <v>67061.890036305485</v>
      </c>
      <c r="C71" s="242">
        <f t="shared" ref="C71:C79" si="5">IF(B71*C$2&lt;(C$3),B71+(C$3),B71*(1+C$2))</f>
        <v>68403.127837031599</v>
      </c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</row>
    <row r="72" spans="1:70" s="233" customFormat="1" x14ac:dyDescent="0.25">
      <c r="A72" s="233" t="s">
        <v>24</v>
      </c>
      <c r="B72" s="239">
        <v>69430.387403373155</v>
      </c>
      <c r="C72" s="239">
        <f t="shared" si="5"/>
        <v>70818.995151440613</v>
      </c>
      <c r="D72" s="239"/>
      <c r="E72" s="239"/>
      <c r="F72" s="239"/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  <c r="AM72" s="239"/>
      <c r="AN72" s="239"/>
      <c r="AO72" s="239"/>
      <c r="AP72" s="239"/>
      <c r="AQ72" s="239"/>
      <c r="AR72" s="239"/>
      <c r="AS72" s="239"/>
      <c r="AT72" s="239"/>
      <c r="AU72" s="239"/>
      <c r="AV72" s="239"/>
      <c r="AW72" s="239"/>
      <c r="AX72" s="239"/>
      <c r="AY72" s="239"/>
      <c r="AZ72" s="239"/>
      <c r="BA72" s="239"/>
      <c r="BB72" s="239"/>
      <c r="BC72" s="239"/>
      <c r="BD72" s="239"/>
      <c r="BE72" s="239"/>
      <c r="BF72" s="239"/>
      <c r="BG72" s="239"/>
      <c r="BH72" s="239"/>
      <c r="BI72" s="239"/>
      <c r="BJ72" s="239"/>
      <c r="BK72" s="239"/>
      <c r="BL72" s="239"/>
      <c r="BM72" s="239"/>
      <c r="BN72" s="239"/>
      <c r="BO72" s="239"/>
      <c r="BP72" s="239"/>
      <c r="BQ72" s="239"/>
      <c r="BR72" s="239"/>
    </row>
    <row r="73" spans="1:70" s="233" customFormat="1" x14ac:dyDescent="0.25">
      <c r="B73" s="239">
        <v>71745.970307650627</v>
      </c>
      <c r="C73" s="239">
        <f t="shared" si="5"/>
        <v>73180.889713803641</v>
      </c>
      <c r="D73" s="239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39"/>
      <c r="AK73" s="239"/>
      <c r="AL73" s="239"/>
      <c r="AM73" s="239"/>
      <c r="AN73" s="239"/>
      <c r="AO73" s="239"/>
      <c r="AP73" s="239"/>
      <c r="AQ73" s="239"/>
      <c r="AR73" s="239"/>
      <c r="AS73" s="239"/>
      <c r="AT73" s="239"/>
      <c r="AU73" s="239"/>
      <c r="AV73" s="239"/>
      <c r="AW73" s="239"/>
      <c r="AX73" s="239"/>
      <c r="AY73" s="239"/>
      <c r="AZ73" s="239"/>
      <c r="BA73" s="239"/>
      <c r="BB73" s="239"/>
      <c r="BC73" s="239"/>
      <c r="BD73" s="239"/>
      <c r="BE73" s="239"/>
      <c r="BF73" s="239"/>
      <c r="BG73" s="239"/>
      <c r="BH73" s="239"/>
      <c r="BI73" s="239"/>
      <c r="BJ73" s="239"/>
      <c r="BK73" s="239"/>
      <c r="BL73" s="239"/>
      <c r="BM73" s="239"/>
      <c r="BN73" s="239"/>
      <c r="BO73" s="239"/>
      <c r="BP73" s="239"/>
      <c r="BQ73" s="239"/>
      <c r="BR73" s="239"/>
    </row>
    <row r="74" spans="1:70" s="233" customFormat="1" x14ac:dyDescent="0.25">
      <c r="B74" s="239">
        <v>73254.032497172593</v>
      </c>
      <c r="C74" s="239">
        <f t="shared" si="5"/>
        <v>74719.113147116048</v>
      </c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39"/>
      <c r="AP74" s="239"/>
      <c r="AQ74" s="239"/>
      <c r="AR74" s="239"/>
      <c r="AS74" s="239"/>
      <c r="AT74" s="239"/>
      <c r="AU74" s="239"/>
      <c r="AV74" s="239"/>
      <c r="AW74" s="239"/>
      <c r="AX74" s="239"/>
      <c r="AY74" s="239"/>
      <c r="AZ74" s="239"/>
      <c r="BA74" s="239"/>
      <c r="BB74" s="239"/>
      <c r="BC74" s="239"/>
      <c r="BD74" s="239"/>
      <c r="BE74" s="239"/>
      <c r="BF74" s="239"/>
      <c r="BG74" s="239"/>
      <c r="BH74" s="239"/>
      <c r="BI74" s="239"/>
      <c r="BJ74" s="239"/>
      <c r="BK74" s="239"/>
      <c r="BL74" s="239"/>
      <c r="BM74" s="239"/>
      <c r="BN74" s="239"/>
      <c r="BO74" s="239"/>
      <c r="BP74" s="239"/>
      <c r="BQ74" s="239"/>
      <c r="BR74" s="239"/>
    </row>
    <row r="75" spans="1:70" s="233" customFormat="1" x14ac:dyDescent="0.25">
      <c r="B75" s="239">
        <v>74675.821106058313</v>
      </c>
      <c r="C75" s="239">
        <f t="shared" si="5"/>
        <v>76169.337528179487</v>
      </c>
      <c r="D75" s="239"/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  <c r="AC75" s="239"/>
      <c r="AD75" s="239"/>
      <c r="AE75" s="239"/>
      <c r="AF75" s="239"/>
      <c r="AG75" s="239"/>
      <c r="AH75" s="239"/>
      <c r="AI75" s="239"/>
      <c r="AJ75" s="239"/>
      <c r="AK75" s="239"/>
      <c r="AL75" s="239"/>
      <c r="AM75" s="239"/>
      <c r="AN75" s="239"/>
      <c r="AO75" s="239"/>
      <c r="AP75" s="239"/>
      <c r="AQ75" s="239"/>
      <c r="AR75" s="239"/>
      <c r="AS75" s="239"/>
      <c r="AT75" s="239"/>
      <c r="AU75" s="239"/>
      <c r="AV75" s="239"/>
      <c r="AW75" s="239"/>
      <c r="AX75" s="239"/>
      <c r="AY75" s="239"/>
      <c r="AZ75" s="239"/>
      <c r="BA75" s="239"/>
      <c r="BB75" s="239"/>
      <c r="BC75" s="239"/>
      <c r="BD75" s="239"/>
      <c r="BE75" s="239"/>
      <c r="BF75" s="239"/>
      <c r="BG75" s="239"/>
      <c r="BH75" s="239"/>
      <c r="BI75" s="239"/>
      <c r="BJ75" s="239"/>
      <c r="BK75" s="239"/>
      <c r="BL75" s="239"/>
      <c r="BM75" s="239"/>
      <c r="BN75" s="239"/>
      <c r="BO75" s="239"/>
      <c r="BP75" s="239"/>
      <c r="BQ75" s="239"/>
      <c r="BR75" s="239"/>
    </row>
    <row r="76" spans="1:70" s="233" customFormat="1" x14ac:dyDescent="0.25">
      <c r="B76" s="239">
        <v>76127.517889564566</v>
      </c>
      <c r="C76" s="239">
        <f t="shared" si="5"/>
        <v>77650.068247355855</v>
      </c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  <c r="O76" s="239"/>
      <c r="P76" s="239"/>
      <c r="Q76" s="239"/>
      <c r="R76" s="239"/>
      <c r="S76" s="239"/>
      <c r="T76" s="239"/>
      <c r="U76" s="239"/>
      <c r="V76" s="239"/>
      <c r="W76" s="239"/>
      <c r="X76" s="239"/>
      <c r="Y76" s="239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239"/>
      <c r="AN76" s="239"/>
      <c r="AO76" s="239"/>
      <c r="AP76" s="239"/>
      <c r="AQ76" s="239"/>
      <c r="AR76" s="239"/>
      <c r="AS76" s="239"/>
      <c r="AT76" s="239"/>
      <c r="AU76" s="239"/>
      <c r="AV76" s="239"/>
      <c r="AW76" s="239"/>
      <c r="AX76" s="239"/>
      <c r="AY76" s="239"/>
      <c r="AZ76" s="239"/>
      <c r="BA76" s="239"/>
      <c r="BB76" s="239"/>
      <c r="BC76" s="239"/>
      <c r="BD76" s="239"/>
      <c r="BE76" s="239"/>
      <c r="BF76" s="239"/>
      <c r="BG76" s="239"/>
      <c r="BH76" s="239"/>
      <c r="BI76" s="239"/>
      <c r="BJ76" s="239"/>
      <c r="BK76" s="239"/>
      <c r="BL76" s="239"/>
      <c r="BM76" s="239"/>
      <c r="BN76" s="239"/>
      <c r="BO76" s="239"/>
      <c r="BP76" s="239"/>
      <c r="BQ76" s="239"/>
      <c r="BR76" s="239"/>
    </row>
    <row r="77" spans="1:70" s="233" customFormat="1" x14ac:dyDescent="0.25">
      <c r="B77" s="239">
        <v>77607.97253328294</v>
      </c>
      <c r="C77" s="239">
        <f t="shared" si="5"/>
        <v>79160.131983948595</v>
      </c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39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39"/>
      <c r="AM77" s="239"/>
      <c r="AN77" s="239"/>
      <c r="AO77" s="239"/>
      <c r="AP77" s="239"/>
      <c r="AQ77" s="239"/>
      <c r="AR77" s="239"/>
      <c r="AS77" s="239"/>
      <c r="AT77" s="239"/>
      <c r="AU77" s="239"/>
      <c r="AV77" s="239"/>
      <c r="AW77" s="239"/>
      <c r="AX77" s="239"/>
      <c r="AY77" s="239"/>
      <c r="AZ77" s="239"/>
      <c r="BA77" s="239"/>
      <c r="BB77" s="239"/>
      <c r="BC77" s="239"/>
      <c r="BD77" s="239"/>
      <c r="BE77" s="239"/>
      <c r="BF77" s="239"/>
      <c r="BG77" s="239"/>
      <c r="BH77" s="239"/>
      <c r="BI77" s="239"/>
      <c r="BJ77" s="239"/>
      <c r="BK77" s="239"/>
      <c r="BL77" s="239"/>
      <c r="BM77" s="239"/>
      <c r="BN77" s="239"/>
      <c r="BO77" s="239"/>
      <c r="BP77" s="239"/>
      <c r="BQ77" s="239"/>
      <c r="BR77" s="239"/>
    </row>
    <row r="78" spans="1:70" s="233" customFormat="1" x14ac:dyDescent="0.25">
      <c r="B78" s="239">
        <v>79118.335351621892</v>
      </c>
      <c r="C78" s="239">
        <f t="shared" si="5"/>
        <v>80700.702058654337</v>
      </c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39"/>
      <c r="AP78" s="239"/>
      <c r="AQ78" s="239"/>
      <c r="AR78" s="239"/>
      <c r="AS78" s="239"/>
      <c r="AT78" s="239"/>
      <c r="AU78" s="239"/>
      <c r="AV78" s="239"/>
      <c r="AW78" s="239"/>
      <c r="AX78" s="239"/>
      <c r="AY78" s="239"/>
      <c r="AZ78" s="239"/>
      <c r="BA78" s="239"/>
      <c r="BB78" s="239"/>
      <c r="BC78" s="239"/>
      <c r="BD78" s="239"/>
      <c r="BE78" s="239"/>
      <c r="BF78" s="239"/>
      <c r="BG78" s="239"/>
      <c r="BH78" s="239"/>
      <c r="BI78" s="239"/>
      <c r="BJ78" s="239"/>
      <c r="BK78" s="239"/>
      <c r="BL78" s="239"/>
      <c r="BM78" s="239"/>
      <c r="BN78" s="239"/>
      <c r="BO78" s="239"/>
      <c r="BP78" s="239"/>
      <c r="BQ78" s="239"/>
      <c r="BR78" s="239"/>
    </row>
    <row r="79" spans="1:70" s="233" customFormat="1" x14ac:dyDescent="0.25">
      <c r="B79" s="239">
        <v>79444.204182068919</v>
      </c>
      <c r="C79" s="239">
        <f t="shared" si="5"/>
        <v>81033.088265710292</v>
      </c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39"/>
      <c r="AM79" s="239"/>
      <c r="AN79" s="239"/>
      <c r="AO79" s="239"/>
      <c r="AP79" s="239"/>
      <c r="AQ79" s="239"/>
      <c r="AR79" s="239"/>
      <c r="AS79" s="239"/>
      <c r="AT79" s="239"/>
      <c r="AU79" s="239"/>
      <c r="AV79" s="239"/>
      <c r="AW79" s="239"/>
      <c r="AX79" s="239"/>
      <c r="AY79" s="239"/>
      <c r="AZ79" s="239"/>
      <c r="BA79" s="239"/>
      <c r="BB79" s="239"/>
      <c r="BC79" s="239"/>
      <c r="BD79" s="239"/>
      <c r="BE79" s="239"/>
      <c r="BF79" s="239"/>
      <c r="BG79" s="239"/>
      <c r="BH79" s="239"/>
      <c r="BI79" s="239"/>
      <c r="BJ79" s="239"/>
      <c r="BK79" s="239"/>
      <c r="BL79" s="239"/>
      <c r="BM79" s="239"/>
      <c r="BN79" s="239"/>
      <c r="BO79" s="239"/>
      <c r="BP79" s="239"/>
      <c r="BQ79" s="239"/>
      <c r="BR79" s="239"/>
    </row>
    <row r="80" spans="1:70" s="233" customFormat="1" x14ac:dyDescent="0.25">
      <c r="B80" s="239"/>
      <c r="C80" s="239"/>
    </row>
    <row r="81" spans="1:1" s="233" customFormat="1" ht="31.5" x14ac:dyDescent="0.2">
      <c r="A81" s="381" t="s">
        <v>23</v>
      </c>
    </row>
    <row r="82" spans="1:1" s="233" customFormat="1" x14ac:dyDescent="0.2">
      <c r="A82" s="235" t="s">
        <v>25</v>
      </c>
    </row>
    <row r="83" spans="1:1" s="252" customFormat="1" ht="16.5" thickBot="1" x14ac:dyDescent="0.25"/>
    <row r="84" spans="1:1" s="238" customFormat="1" ht="16.5" thickTop="1" x14ac:dyDescent="0.2"/>
    <row r="97" spans="1:1" x14ac:dyDescent="0.2">
      <c r="A97" s="10"/>
    </row>
    <row r="98" spans="1:1" ht="16.5" thickBot="1" x14ac:dyDescent="0.25">
      <c r="A98" s="174" t="s">
        <v>257</v>
      </c>
    </row>
    <row r="99" spans="1:1" ht="16.5" thickTop="1" x14ac:dyDescent="0.2">
      <c r="A99" s="10"/>
    </row>
  </sheetData>
  <hyperlinks>
    <hyperlink ref="A98" location="'Table of Contents'!A1" display="Link to Table of Contents 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A1:BR102"/>
  <sheetViews>
    <sheetView zoomScaleNormal="100" workbookViewId="0">
      <pane ySplit="1" topLeftCell="A2" activePane="bottomLeft" state="frozen"/>
      <selection pane="bottomLeft" activeCell="C4" sqref="C4"/>
    </sheetView>
  </sheetViews>
  <sheetFormatPr defaultColWidth="8.88671875" defaultRowHeight="15.75" x14ac:dyDescent="0.25"/>
  <cols>
    <col min="1" max="1" width="41" style="6" customWidth="1"/>
    <col min="2" max="70" width="12.44140625" style="24" customWidth="1"/>
    <col min="71" max="16384" width="8.88671875" style="6"/>
  </cols>
  <sheetData>
    <row r="1" spans="1:70" s="108" customFormat="1" ht="32.25" thickBot="1" x14ac:dyDescent="0.25">
      <c r="A1" s="136" t="s">
        <v>290</v>
      </c>
      <c r="B1" s="388">
        <v>45566</v>
      </c>
      <c r="C1" s="41">
        <v>45717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</row>
    <row r="2" spans="1:70" s="250" customFormat="1" x14ac:dyDescent="0.2">
      <c r="A2" s="248" t="s">
        <v>303</v>
      </c>
      <c r="B2" s="350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</row>
    <row r="3" spans="1:70" s="251" customFormat="1" ht="16.5" thickBot="1" x14ac:dyDescent="0.25">
      <c r="A3" s="172" t="s">
        <v>302</v>
      </c>
      <c r="B3" s="390">
        <v>500</v>
      </c>
      <c r="C3" s="352">
        <v>1000</v>
      </c>
    </row>
    <row r="4" spans="1:70" ht="31.5" x14ac:dyDescent="0.25">
      <c r="A4" s="110" t="s">
        <v>104</v>
      </c>
    </row>
    <row r="5" spans="1:70" x14ac:dyDescent="0.25">
      <c r="A5" s="112"/>
    </row>
    <row r="6" spans="1:70" x14ac:dyDescent="0.25">
      <c r="A6" s="39" t="s">
        <v>67</v>
      </c>
      <c r="B6" s="90">
        <v>40520.921219955424</v>
      </c>
      <c r="C6" s="90">
        <f t="shared" ref="C6:C12" si="0">IF(B6*C$2&lt;(C$3),B6+(C$3),B6*(1+C$2))</f>
        <v>41520.921219955424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</row>
    <row r="7" spans="1:70" x14ac:dyDescent="0.25">
      <c r="B7" s="90">
        <v>41563.351112019154</v>
      </c>
      <c r="C7" s="90">
        <f t="shared" si="0"/>
        <v>42563.351112019154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</row>
    <row r="8" spans="1:70" x14ac:dyDescent="0.25">
      <c r="B8" s="90">
        <v>42636.978596311819</v>
      </c>
      <c r="C8" s="90">
        <f t="shared" si="0"/>
        <v>43636.978596311819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</row>
    <row r="9" spans="1:70" x14ac:dyDescent="0.25">
      <c r="B9" s="90">
        <v>43743.955230918174</v>
      </c>
      <c r="C9" s="90">
        <f t="shared" si="0"/>
        <v>44743.955230918174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</row>
    <row r="10" spans="1:70" x14ac:dyDescent="0.25">
      <c r="B10" s="90">
        <v>44882.129457753494</v>
      </c>
      <c r="C10" s="90">
        <f t="shared" si="0"/>
        <v>45882.129457753494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</row>
    <row r="11" spans="1:70" x14ac:dyDescent="0.25">
      <c r="B11" s="90">
        <v>45962.21161630041</v>
      </c>
      <c r="C11" s="90">
        <f t="shared" si="0"/>
        <v>46962.21161630041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</row>
    <row r="12" spans="1:70" x14ac:dyDescent="0.25">
      <c r="B12" s="90">
        <v>48524.717295243448</v>
      </c>
      <c r="C12" s="90">
        <f t="shared" si="0"/>
        <v>49524.717295243448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</row>
    <row r="13" spans="1:70" x14ac:dyDescent="0.25">
      <c r="A13" s="113"/>
      <c r="B13" s="90">
        <v>51249.556507851696</v>
      </c>
      <c r="C13" s="90">
        <f>IF(B13*C$2&lt;(C$3),B13+(C$3),B13*(1+C$2))</f>
        <v>52274.547638008728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</row>
    <row r="14" spans="1:70" x14ac:dyDescent="0.25">
      <c r="A14" s="6" t="s">
        <v>68</v>
      </c>
      <c r="B14" s="90">
        <v>53275.143396116313</v>
      </c>
      <c r="C14" s="90">
        <f>IF(B14*C$2&lt;(C$3),B14+(C$3),B14*(1+C$2))</f>
        <v>54340.646264038638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</row>
    <row r="15" spans="1:70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</row>
    <row r="16" spans="1:70" x14ac:dyDescent="0.25">
      <c r="A16" s="39" t="s">
        <v>310</v>
      </c>
      <c r="B16" s="90">
        <v>37419.152398198712</v>
      </c>
      <c r="C16" s="90">
        <f t="shared" ref="C16:C26" si="1">IF(B16*C$2&lt;(C$3),B16+(C$3),B16*(1+C$2))</f>
        <v>38419.152398198712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</row>
    <row r="17" spans="1:70" x14ac:dyDescent="0.25">
      <c r="B17" s="90">
        <v>39183.549164730728</v>
      </c>
      <c r="C17" s="90">
        <f t="shared" si="1"/>
        <v>40183.549164730728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</row>
    <row r="18" spans="1:70" x14ac:dyDescent="0.25">
      <c r="B18" s="90">
        <v>40520.921219955424</v>
      </c>
      <c r="C18" s="90">
        <f t="shared" si="1"/>
        <v>41520.921219955424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</row>
    <row r="19" spans="1:70" x14ac:dyDescent="0.25">
      <c r="B19" s="90">
        <v>41563.351112019154</v>
      </c>
      <c r="C19" s="90">
        <f t="shared" si="1"/>
        <v>42563.351112019154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</row>
    <row r="20" spans="1:70" x14ac:dyDescent="0.25">
      <c r="B20" s="90">
        <v>42636.978596311819</v>
      </c>
      <c r="C20" s="90">
        <f t="shared" si="1"/>
        <v>43636.978596311819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</row>
    <row r="21" spans="1:70" x14ac:dyDescent="0.25">
      <c r="B21" s="90">
        <v>43743.955230918174</v>
      </c>
      <c r="C21" s="90">
        <f t="shared" si="1"/>
        <v>44743.955230918174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</row>
    <row r="22" spans="1:70" x14ac:dyDescent="0.25">
      <c r="B22" s="90">
        <v>44882.129457753494</v>
      </c>
      <c r="C22" s="90">
        <f t="shared" si="1"/>
        <v>45882.129457753494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</row>
    <row r="23" spans="1:70" x14ac:dyDescent="0.25">
      <c r="B23" s="90">
        <v>45962.21161630041</v>
      </c>
      <c r="C23" s="90">
        <f t="shared" si="1"/>
        <v>46962.21161630041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</row>
    <row r="24" spans="1:70" x14ac:dyDescent="0.25">
      <c r="B24" s="90">
        <v>48524.717295243448</v>
      </c>
      <c r="C24" s="90">
        <f t="shared" si="1"/>
        <v>49524.717295243448</v>
      </c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</row>
    <row r="25" spans="1:70" x14ac:dyDescent="0.25">
      <c r="B25" s="90">
        <v>51249.556507851696</v>
      </c>
      <c r="C25" s="90">
        <f t="shared" si="1"/>
        <v>52274.547638008728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</row>
    <row r="26" spans="1:70" x14ac:dyDescent="0.25">
      <c r="A26" s="6" t="s">
        <v>68</v>
      </c>
      <c r="B26" s="90">
        <v>53275.143396116313</v>
      </c>
      <c r="C26" s="90">
        <f t="shared" si="1"/>
        <v>54340.646264038638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</row>
    <row r="27" spans="1:70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</row>
    <row r="28" spans="1:70" s="150" customFormat="1" x14ac:dyDescent="0.25">
      <c r="A28" s="49" t="s">
        <v>96</v>
      </c>
      <c r="B28" s="72">
        <v>43362.053670874186</v>
      </c>
      <c r="C28" s="72">
        <f t="shared" ref="C28:C42" si="2">IF(B28*C$2&lt;(C$3),B28+(C$3),B28*(1+C$2))</f>
        <v>44362.053670874186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</row>
    <row r="29" spans="1:70" x14ac:dyDescent="0.25">
      <c r="A29" s="39" t="s">
        <v>26</v>
      </c>
      <c r="B29" s="90">
        <v>44491.621665370483</v>
      </c>
      <c r="C29" s="90">
        <f t="shared" si="2"/>
        <v>45491.621665370483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</row>
    <row r="30" spans="1:70" x14ac:dyDescent="0.25">
      <c r="A30" s="40"/>
      <c r="B30" s="90">
        <v>45558.794475408889</v>
      </c>
      <c r="C30" s="90">
        <f t="shared" si="2"/>
        <v>46558.794475408889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</row>
    <row r="31" spans="1:70" x14ac:dyDescent="0.25">
      <c r="A31" s="40"/>
      <c r="B31" s="90">
        <v>48091.178341165338</v>
      </c>
      <c r="C31" s="90">
        <f t="shared" si="2"/>
        <v>49091.178341165338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</row>
    <row r="32" spans="1:70" x14ac:dyDescent="0.25">
      <c r="A32" s="40"/>
      <c r="B32" s="90">
        <v>50835.585974554429</v>
      </c>
      <c r="C32" s="90">
        <f t="shared" si="2"/>
        <v>51852.297694045519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</row>
    <row r="33" spans="1:70" x14ac:dyDescent="0.25">
      <c r="A33" s="40"/>
      <c r="B33" s="90">
        <v>52833.498516290994</v>
      </c>
      <c r="C33" s="90">
        <f t="shared" si="2"/>
        <v>53890.168486616814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</row>
    <row r="34" spans="1:70" x14ac:dyDescent="0.25">
      <c r="A34" s="40"/>
      <c r="B34" s="90">
        <v>54982.336459833641</v>
      </c>
      <c r="C34" s="90">
        <f t="shared" si="2"/>
        <v>56081.983189030318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</row>
    <row r="35" spans="1:70" x14ac:dyDescent="0.25">
      <c r="A35" s="40"/>
      <c r="B35" s="90">
        <v>57106.431877479059</v>
      </c>
      <c r="C35" s="90">
        <f t="shared" si="2"/>
        <v>58248.560515028643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</row>
    <row r="36" spans="1:70" x14ac:dyDescent="0.25">
      <c r="A36" s="40"/>
      <c r="B36" s="90">
        <v>59261.35021636061</v>
      </c>
      <c r="C36" s="90">
        <f t="shared" si="2"/>
        <v>60446.577220687825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</row>
    <row r="37" spans="1:70" x14ac:dyDescent="0.25">
      <c r="A37" s="40"/>
      <c r="B37" s="90">
        <v>61985.294735649724</v>
      </c>
      <c r="C37" s="90">
        <f t="shared" si="2"/>
        <v>63225.000630362723</v>
      </c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</row>
    <row r="38" spans="1:70" x14ac:dyDescent="0.25">
      <c r="A38" s="40"/>
      <c r="B38" s="90">
        <v>64153.637395641272</v>
      </c>
      <c r="C38" s="90">
        <f t="shared" si="2"/>
        <v>65436.710143554097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</row>
    <row r="39" spans="1:70" x14ac:dyDescent="0.25">
      <c r="A39" s="40"/>
      <c r="B39" s="90">
        <v>66500.278788947762</v>
      </c>
      <c r="C39" s="90">
        <f t="shared" si="2"/>
        <v>67830.284364726715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</row>
    <row r="40" spans="1:70" x14ac:dyDescent="0.25">
      <c r="A40" s="40"/>
      <c r="B40" s="90">
        <v>68848.070496662782</v>
      </c>
      <c r="C40" s="90">
        <f t="shared" si="2"/>
        <v>70225.031906596036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</row>
    <row r="41" spans="1:70" x14ac:dyDescent="0.25">
      <c r="A41" s="40"/>
      <c r="B41" s="90">
        <v>71136.045855136617</v>
      </c>
      <c r="C41" s="90">
        <f t="shared" si="2"/>
        <v>72558.766772239353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</row>
    <row r="42" spans="1:70" ht="31.5" x14ac:dyDescent="0.25">
      <c r="A42" s="114" t="s">
        <v>22</v>
      </c>
      <c r="B42" s="90">
        <v>72632.60490057373</v>
      </c>
      <c r="C42" s="90">
        <f t="shared" si="2"/>
        <v>74085.256998585202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</row>
    <row r="43" spans="1:70" ht="31.5" x14ac:dyDescent="0.25">
      <c r="A43" s="138" t="s">
        <v>23</v>
      </c>
    </row>
    <row r="44" spans="1:70" x14ac:dyDescent="0.25">
      <c r="A44" s="138"/>
    </row>
    <row r="45" spans="1:70" s="150" customFormat="1" x14ac:dyDescent="0.25">
      <c r="A45" s="49" t="s">
        <v>96</v>
      </c>
      <c r="B45" s="72">
        <v>43743.955230918174</v>
      </c>
      <c r="C45" s="72">
        <f t="shared" ref="C45:C59" si="3">IF(B45*C$2&lt;(C$3),B45+(C$3),B45*(1+C$2))</f>
        <v>44743.955230918174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</row>
    <row r="46" spans="1:70" x14ac:dyDescent="0.25">
      <c r="A46" s="39" t="s">
        <v>24</v>
      </c>
      <c r="B46" s="90">
        <v>44882.129457753494</v>
      </c>
      <c r="C46" s="90">
        <f t="shared" si="3"/>
        <v>45882.129457753494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</row>
    <row r="47" spans="1:70" x14ac:dyDescent="0.25">
      <c r="A47" s="40"/>
      <c r="B47" s="90">
        <v>45962.21161630041</v>
      </c>
      <c r="C47" s="90">
        <f t="shared" si="3"/>
        <v>46962.21161630041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</row>
    <row r="48" spans="1:70" x14ac:dyDescent="0.25">
      <c r="A48" s="40"/>
      <c r="B48" s="90">
        <v>48524.717295243448</v>
      </c>
      <c r="C48" s="90">
        <f t="shared" si="3"/>
        <v>49524.717295243448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</row>
    <row r="49" spans="1:70" x14ac:dyDescent="0.25">
      <c r="A49" s="40"/>
      <c r="B49" s="90">
        <v>51249.556507851696</v>
      </c>
      <c r="C49" s="90">
        <f t="shared" si="3"/>
        <v>52274.547638008728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</row>
    <row r="50" spans="1:70" x14ac:dyDescent="0.25">
      <c r="A50" s="40"/>
      <c r="B50" s="90">
        <v>53275.143396116313</v>
      </c>
      <c r="C50" s="90">
        <f t="shared" si="3"/>
        <v>54340.646264038638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</row>
    <row r="51" spans="1:70" x14ac:dyDescent="0.25">
      <c r="A51" s="40"/>
      <c r="B51" s="90">
        <v>55440.184372913231</v>
      </c>
      <c r="C51" s="90">
        <f t="shared" si="3"/>
        <v>56548.988060371499</v>
      </c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</row>
    <row r="52" spans="1:70" x14ac:dyDescent="0.25">
      <c r="A52" s="40"/>
      <c r="B52" s="90">
        <v>57601.4465249188</v>
      </c>
      <c r="C52" s="90">
        <f t="shared" si="3"/>
        <v>58753.475455417174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</row>
    <row r="53" spans="1:70" x14ac:dyDescent="0.25">
      <c r="A53" s="40"/>
      <c r="B53" s="90">
        <v>59778.991700178209</v>
      </c>
      <c r="C53" s="90">
        <f t="shared" si="3"/>
        <v>60974.57153418177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</row>
    <row r="54" spans="1:70" x14ac:dyDescent="0.25">
      <c r="A54" s="40"/>
      <c r="B54" s="90">
        <v>62524.792193228524</v>
      </c>
      <c r="C54" s="90">
        <f t="shared" si="3"/>
        <v>63775.288037093094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</row>
    <row r="55" spans="1:70" x14ac:dyDescent="0.25">
      <c r="A55" s="40"/>
      <c r="B55" s="90">
        <v>64712.690198164295</v>
      </c>
      <c r="C55" s="90">
        <f t="shared" si="3"/>
        <v>66006.94400212758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</row>
    <row r="56" spans="1:70" x14ac:dyDescent="0.25">
      <c r="A56" s="40"/>
      <c r="B56" s="90">
        <v>67084.638508457429</v>
      </c>
      <c r="C56" s="90">
        <f t="shared" si="3"/>
        <v>68426.331278626574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</row>
    <row r="57" spans="1:70" x14ac:dyDescent="0.25">
      <c r="A57" s="40"/>
      <c r="B57" s="90">
        <v>69453.135875525113</v>
      </c>
      <c r="C57" s="90">
        <f t="shared" si="3"/>
        <v>70842.198593035617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</row>
    <row r="58" spans="1:70" x14ac:dyDescent="0.25">
      <c r="A58" s="40"/>
      <c r="B58" s="90">
        <v>71768.718779802555</v>
      </c>
      <c r="C58" s="90">
        <f t="shared" si="3"/>
        <v>73204.093155398601</v>
      </c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</row>
    <row r="59" spans="1:70" ht="31.5" x14ac:dyDescent="0.25">
      <c r="A59" s="114" t="s">
        <v>22</v>
      </c>
      <c r="B59" s="90">
        <v>73276.780969324551</v>
      </c>
      <c r="C59" s="90">
        <f t="shared" si="3"/>
        <v>74742.316588711037</v>
      </c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</row>
    <row r="60" spans="1:70" ht="31.5" x14ac:dyDescent="0.25">
      <c r="A60" s="138" t="s">
        <v>25</v>
      </c>
    </row>
    <row r="61" spans="1:70" s="93" customFormat="1" x14ac:dyDescent="0.25">
      <c r="A61" s="137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</row>
    <row r="62" spans="1:70" x14ac:dyDescent="0.25">
      <c r="A62" s="113" t="s">
        <v>69</v>
      </c>
      <c r="B62" s="90">
        <v>66500.278788947762</v>
      </c>
      <c r="C62" s="90">
        <f t="shared" ref="C62:C80" si="4">IF(B62*C$2&lt;(C$3),B62+(C$3),B62*(1+C$2))</f>
        <v>67830.284364726715</v>
      </c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</row>
    <row r="63" spans="1:70" x14ac:dyDescent="0.25">
      <c r="A63" s="6" t="s">
        <v>26</v>
      </c>
      <c r="B63" s="90">
        <v>68848.070496662782</v>
      </c>
      <c r="C63" s="90">
        <f t="shared" si="4"/>
        <v>70225.031906596036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</row>
    <row r="64" spans="1:70" x14ac:dyDescent="0.25">
      <c r="B64" s="90">
        <v>71136.045855136617</v>
      </c>
      <c r="C64" s="90">
        <f t="shared" si="4"/>
        <v>72558.766772239353</v>
      </c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</row>
    <row r="65" spans="1:70" x14ac:dyDescent="0.25">
      <c r="B65" s="90">
        <v>72632.60490057373</v>
      </c>
      <c r="C65" s="90">
        <f t="shared" si="4"/>
        <v>74085.256998585202</v>
      </c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</row>
    <row r="66" spans="1:70" x14ac:dyDescent="0.25">
      <c r="B66" s="90">
        <v>74041.740050966153</v>
      </c>
      <c r="C66" s="90">
        <f t="shared" si="4"/>
        <v>75522.574851985482</v>
      </c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</row>
    <row r="67" spans="1:70" x14ac:dyDescent="0.25">
      <c r="B67" s="90">
        <v>75479.633061570581</v>
      </c>
      <c r="C67" s="90">
        <f t="shared" si="4"/>
        <v>76989.225722801988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</row>
    <row r="68" spans="1:70" x14ac:dyDescent="0.25">
      <c r="B68" s="90">
        <v>76946.283932387159</v>
      </c>
      <c r="C68" s="90">
        <f t="shared" si="4"/>
        <v>78485.209611034908</v>
      </c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</row>
    <row r="69" spans="1:70" x14ac:dyDescent="0.25">
      <c r="B69" s="90">
        <v>78442.842977824315</v>
      </c>
      <c r="C69" s="90">
        <f t="shared" si="4"/>
        <v>80011.699837380802</v>
      </c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</row>
    <row r="70" spans="1:70" x14ac:dyDescent="0.25">
      <c r="B70" s="253">
        <v>79968.15988347349</v>
      </c>
      <c r="C70" s="253">
        <f t="shared" si="4"/>
        <v>81567.523081142965</v>
      </c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  <c r="AI70" s="253"/>
      <c r="AJ70" s="253"/>
      <c r="AK70" s="253"/>
      <c r="AL70" s="253"/>
      <c r="AM70" s="253"/>
      <c r="AN70" s="253"/>
      <c r="AO70" s="253"/>
      <c r="AP70" s="253"/>
      <c r="AQ70" s="253"/>
      <c r="AR70" s="253"/>
      <c r="AS70" s="253"/>
      <c r="AT70" s="253"/>
      <c r="AU70" s="253"/>
      <c r="AV70" s="253"/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</row>
    <row r="71" spans="1:70" s="93" customFormat="1" x14ac:dyDescent="0.25"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</row>
    <row r="72" spans="1:70" x14ac:dyDescent="0.25">
      <c r="A72" s="113" t="s">
        <v>69</v>
      </c>
      <c r="B72" s="253">
        <v>67084.638508457429</v>
      </c>
      <c r="C72" s="253">
        <f t="shared" si="4"/>
        <v>68426.331278626574</v>
      </c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253"/>
      <c r="V72" s="253"/>
      <c r="W72" s="253"/>
      <c r="X72" s="253"/>
      <c r="Y72" s="253"/>
      <c r="Z72" s="253"/>
      <c r="AA72" s="253"/>
      <c r="AB72" s="253"/>
      <c r="AC72" s="253"/>
      <c r="AD72" s="253"/>
      <c r="AE72" s="253"/>
      <c r="AF72" s="253"/>
      <c r="AG72" s="253"/>
      <c r="AH72" s="253"/>
      <c r="AI72" s="253"/>
      <c r="AJ72" s="253"/>
      <c r="AK72" s="253"/>
      <c r="AL72" s="253"/>
      <c r="AM72" s="253"/>
      <c r="AN72" s="253"/>
      <c r="AO72" s="253"/>
      <c r="AP72" s="253"/>
      <c r="AQ72" s="253"/>
      <c r="AR72" s="253"/>
      <c r="AS72" s="253"/>
      <c r="AT72" s="253"/>
      <c r="AU72" s="253"/>
      <c r="AV72" s="253"/>
      <c r="AW72" s="253"/>
      <c r="AX72" s="253"/>
      <c r="AY72" s="253"/>
      <c r="AZ72" s="253"/>
      <c r="BA72" s="253"/>
      <c r="BB72" s="253"/>
      <c r="BC72" s="253"/>
      <c r="BD72" s="253"/>
      <c r="BE72" s="253"/>
      <c r="BF72" s="253"/>
      <c r="BG72" s="253"/>
      <c r="BH72" s="253"/>
      <c r="BI72" s="253"/>
      <c r="BJ72" s="253"/>
      <c r="BK72" s="253"/>
      <c r="BL72" s="253"/>
      <c r="BM72" s="253"/>
      <c r="BN72" s="253"/>
      <c r="BO72" s="253"/>
      <c r="BP72" s="253"/>
      <c r="BQ72" s="253"/>
      <c r="BR72" s="253"/>
    </row>
    <row r="73" spans="1:70" x14ac:dyDescent="0.25">
      <c r="A73" s="6" t="s">
        <v>24</v>
      </c>
      <c r="B73" s="253">
        <v>69453.135875525113</v>
      </c>
      <c r="C73" s="253">
        <f t="shared" si="4"/>
        <v>70842.198593035617</v>
      </c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  <c r="Y73" s="253"/>
      <c r="Z73" s="253"/>
      <c r="AA73" s="253"/>
      <c r="AB73" s="253"/>
      <c r="AC73" s="253"/>
      <c r="AD73" s="253"/>
      <c r="AE73" s="253"/>
      <c r="AF73" s="253"/>
      <c r="AG73" s="253"/>
      <c r="AH73" s="253"/>
      <c r="AI73" s="253"/>
      <c r="AJ73" s="253"/>
      <c r="AK73" s="253"/>
      <c r="AL73" s="253"/>
      <c r="AM73" s="253"/>
      <c r="AN73" s="253"/>
      <c r="AO73" s="253"/>
      <c r="AP73" s="253"/>
      <c r="AQ73" s="253"/>
      <c r="AR73" s="253"/>
      <c r="AS73" s="253"/>
      <c r="AT73" s="253"/>
      <c r="AU73" s="253"/>
      <c r="AV73" s="253"/>
      <c r="AW73" s="253"/>
      <c r="AX73" s="253"/>
      <c r="AY73" s="253"/>
      <c r="AZ73" s="253"/>
      <c r="BA73" s="253"/>
      <c r="BB73" s="253"/>
      <c r="BC73" s="253"/>
      <c r="BD73" s="253"/>
      <c r="BE73" s="253"/>
      <c r="BF73" s="253"/>
      <c r="BG73" s="253"/>
      <c r="BH73" s="253"/>
      <c r="BI73" s="253"/>
      <c r="BJ73" s="253"/>
      <c r="BK73" s="253"/>
      <c r="BL73" s="253"/>
      <c r="BM73" s="253"/>
      <c r="BN73" s="253"/>
      <c r="BO73" s="253"/>
      <c r="BP73" s="253"/>
      <c r="BQ73" s="253"/>
      <c r="BR73" s="253"/>
    </row>
    <row r="74" spans="1:70" x14ac:dyDescent="0.25">
      <c r="B74" s="253">
        <v>71768.718779802555</v>
      </c>
      <c r="C74" s="253">
        <f t="shared" si="4"/>
        <v>73204.093155398601</v>
      </c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/>
      <c r="AC74" s="253"/>
      <c r="AD74" s="253"/>
      <c r="AE74" s="253"/>
      <c r="AF74" s="253"/>
      <c r="AG74" s="253"/>
      <c r="AH74" s="253"/>
      <c r="AI74" s="253"/>
      <c r="AJ74" s="253"/>
      <c r="AK74" s="253"/>
      <c r="AL74" s="253"/>
      <c r="AM74" s="253"/>
      <c r="AN74" s="253"/>
      <c r="AO74" s="253"/>
      <c r="AP74" s="253"/>
      <c r="AQ74" s="253"/>
      <c r="AR74" s="253"/>
      <c r="AS74" s="253"/>
      <c r="AT74" s="253"/>
      <c r="AU74" s="253"/>
      <c r="AV74" s="253"/>
      <c r="AW74" s="253"/>
      <c r="AX74" s="253"/>
      <c r="AY74" s="253"/>
      <c r="AZ74" s="253"/>
      <c r="BA74" s="253"/>
      <c r="BB74" s="253"/>
      <c r="BC74" s="253"/>
      <c r="BD74" s="253"/>
      <c r="BE74" s="253"/>
      <c r="BF74" s="253"/>
      <c r="BG74" s="253"/>
      <c r="BH74" s="253"/>
      <c r="BI74" s="253"/>
      <c r="BJ74" s="253"/>
      <c r="BK74" s="253"/>
      <c r="BL74" s="253"/>
      <c r="BM74" s="253"/>
      <c r="BN74" s="253"/>
      <c r="BO74" s="253"/>
      <c r="BP74" s="253"/>
      <c r="BQ74" s="253"/>
      <c r="BR74" s="253"/>
    </row>
    <row r="75" spans="1:70" x14ac:dyDescent="0.25">
      <c r="B75" s="253">
        <v>73276.780969324551</v>
      </c>
      <c r="C75" s="253">
        <f t="shared" si="4"/>
        <v>74742.316588711037</v>
      </c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253"/>
      <c r="AM75" s="253"/>
      <c r="AN75" s="253"/>
      <c r="AO75" s="253"/>
      <c r="AP75" s="253"/>
      <c r="AQ75" s="253"/>
      <c r="AR75" s="253"/>
      <c r="AS75" s="253"/>
      <c r="AT75" s="253"/>
      <c r="AU75" s="253"/>
      <c r="AV75" s="253"/>
      <c r="AW75" s="253"/>
      <c r="AX75" s="253"/>
      <c r="AY75" s="253"/>
      <c r="AZ75" s="253"/>
      <c r="BA75" s="253"/>
      <c r="BB75" s="253"/>
      <c r="BC75" s="253"/>
      <c r="BD75" s="253"/>
      <c r="BE75" s="253"/>
      <c r="BF75" s="253"/>
      <c r="BG75" s="253"/>
      <c r="BH75" s="253"/>
      <c r="BI75" s="253"/>
      <c r="BJ75" s="253"/>
      <c r="BK75" s="253"/>
      <c r="BL75" s="253"/>
      <c r="BM75" s="253"/>
      <c r="BN75" s="253"/>
      <c r="BO75" s="253"/>
      <c r="BP75" s="253"/>
      <c r="BQ75" s="253"/>
      <c r="BR75" s="253"/>
    </row>
    <row r="76" spans="1:70" x14ac:dyDescent="0.25">
      <c r="B76" s="253">
        <v>74698.569578210241</v>
      </c>
      <c r="C76" s="253">
        <f t="shared" si="4"/>
        <v>76192.540969774447</v>
      </c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253"/>
      <c r="AM76" s="253"/>
      <c r="AN76" s="253"/>
      <c r="AO76" s="253"/>
      <c r="AP76" s="253"/>
      <c r="AQ76" s="253"/>
      <c r="AR76" s="253"/>
      <c r="AS76" s="253"/>
      <c r="AT76" s="253"/>
      <c r="AU76" s="253"/>
      <c r="AV76" s="253"/>
      <c r="AW76" s="253"/>
      <c r="AX76" s="253"/>
      <c r="AY76" s="253"/>
      <c r="AZ76" s="253"/>
      <c r="BA76" s="253"/>
      <c r="BB76" s="253"/>
      <c r="BC76" s="253"/>
      <c r="BD76" s="253"/>
      <c r="BE76" s="253"/>
      <c r="BF76" s="253"/>
      <c r="BG76" s="253"/>
      <c r="BH76" s="253"/>
      <c r="BI76" s="253"/>
      <c r="BJ76" s="253"/>
      <c r="BK76" s="253"/>
      <c r="BL76" s="253"/>
      <c r="BM76" s="253"/>
      <c r="BN76" s="253"/>
      <c r="BO76" s="253"/>
      <c r="BP76" s="253"/>
      <c r="BQ76" s="253"/>
      <c r="BR76" s="253"/>
    </row>
    <row r="77" spans="1:70" x14ac:dyDescent="0.25">
      <c r="B77" s="253">
        <v>76150.266361716538</v>
      </c>
      <c r="C77" s="253">
        <f t="shared" si="4"/>
        <v>77673.271688950874</v>
      </c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  <c r="AE77" s="253"/>
      <c r="AF77" s="253"/>
      <c r="AG77" s="253"/>
      <c r="AH77" s="253"/>
      <c r="AI77" s="253"/>
      <c r="AJ77" s="253"/>
      <c r="AK77" s="253"/>
      <c r="AL77" s="253"/>
      <c r="AM77" s="253"/>
      <c r="AN77" s="253"/>
      <c r="AO77" s="253"/>
      <c r="AP77" s="253"/>
      <c r="AQ77" s="253"/>
      <c r="AR77" s="253"/>
      <c r="AS77" s="253"/>
      <c r="AT77" s="253"/>
      <c r="AU77" s="253"/>
      <c r="AV77" s="253"/>
      <c r="AW77" s="253"/>
      <c r="AX77" s="253"/>
      <c r="AY77" s="253"/>
      <c r="AZ77" s="253"/>
      <c r="BA77" s="253"/>
      <c r="BB77" s="253"/>
      <c r="BC77" s="253"/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</row>
    <row r="78" spans="1:70" x14ac:dyDescent="0.25">
      <c r="B78" s="253">
        <v>77630.721005434898</v>
      </c>
      <c r="C78" s="253">
        <f t="shared" si="4"/>
        <v>79183.335425543599</v>
      </c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  <c r="AE78" s="253"/>
      <c r="AF78" s="253"/>
      <c r="AG78" s="253"/>
      <c r="AH78" s="253"/>
      <c r="AI78" s="253"/>
      <c r="AJ78" s="253"/>
      <c r="AK78" s="253"/>
      <c r="AL78" s="253"/>
      <c r="AM78" s="253"/>
      <c r="AN78" s="253"/>
      <c r="AO78" s="253"/>
      <c r="AP78" s="253"/>
      <c r="AQ78" s="253"/>
      <c r="AR78" s="253"/>
      <c r="AS78" s="253"/>
      <c r="AT78" s="253"/>
      <c r="AU78" s="253"/>
      <c r="AV78" s="253"/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</row>
    <row r="79" spans="1:70" x14ac:dyDescent="0.25">
      <c r="B79" s="253">
        <v>79141.08382377385</v>
      </c>
      <c r="C79" s="253">
        <f t="shared" si="4"/>
        <v>80723.905500249326</v>
      </c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  <c r="AL79" s="253"/>
      <c r="AM79" s="253"/>
      <c r="AN79" s="253"/>
      <c r="AO79" s="253"/>
      <c r="AP79" s="253"/>
      <c r="AQ79" s="253"/>
      <c r="AR79" s="253"/>
      <c r="AS79" s="253"/>
      <c r="AT79" s="253"/>
      <c r="AU79" s="253"/>
      <c r="AV79" s="253"/>
      <c r="AW79" s="253"/>
      <c r="AX79" s="253"/>
      <c r="AY79" s="253"/>
      <c r="AZ79" s="253"/>
      <c r="BA79" s="253"/>
      <c r="BB79" s="253"/>
      <c r="BC79" s="253"/>
      <c r="BD79" s="253"/>
      <c r="BE79" s="253"/>
      <c r="BF79" s="253"/>
      <c r="BG79" s="253"/>
      <c r="BH79" s="253"/>
      <c r="BI79" s="253"/>
      <c r="BJ79" s="253"/>
      <c r="BK79" s="253"/>
      <c r="BL79" s="253"/>
      <c r="BM79" s="253"/>
      <c r="BN79" s="253"/>
      <c r="BO79" s="253"/>
      <c r="BP79" s="253"/>
      <c r="BQ79" s="253"/>
      <c r="BR79" s="253"/>
    </row>
    <row r="80" spans="1:70" x14ac:dyDescent="0.25">
      <c r="B80" s="253">
        <v>79466.952654220906</v>
      </c>
      <c r="C80" s="253">
        <f t="shared" si="4"/>
        <v>81056.291707305325</v>
      </c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/>
      <c r="AC80" s="253"/>
      <c r="AD80" s="253"/>
      <c r="AE80" s="253"/>
      <c r="AF80" s="253"/>
      <c r="AG80" s="253"/>
      <c r="AH80" s="253"/>
      <c r="AI80" s="253"/>
      <c r="AJ80" s="253"/>
      <c r="AK80" s="253"/>
      <c r="AL80" s="253"/>
      <c r="AM80" s="253"/>
      <c r="AN80" s="253"/>
      <c r="AO80" s="253"/>
      <c r="AP80" s="253"/>
      <c r="AQ80" s="253"/>
      <c r="AR80" s="253"/>
      <c r="AS80" s="253"/>
      <c r="AT80" s="253"/>
      <c r="AU80" s="253"/>
      <c r="AV80" s="253"/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53"/>
    </row>
    <row r="81" spans="1:70" x14ac:dyDescent="0.25"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253"/>
      <c r="AM81" s="253"/>
      <c r="AN81" s="253"/>
      <c r="AO81" s="253"/>
      <c r="AP81" s="253"/>
      <c r="AQ81" s="253"/>
      <c r="AR81" s="253"/>
      <c r="AS81" s="253"/>
      <c r="AT81" s="253"/>
      <c r="AU81" s="253"/>
      <c r="AV81" s="253"/>
      <c r="AW81" s="253"/>
      <c r="AX81" s="253"/>
      <c r="AY81" s="253"/>
      <c r="AZ81" s="253"/>
      <c r="BA81" s="253"/>
      <c r="BB81" s="253"/>
      <c r="BC81" s="253"/>
      <c r="BD81" s="253"/>
      <c r="BE81" s="253"/>
      <c r="BF81" s="253"/>
      <c r="BG81" s="253"/>
      <c r="BH81" s="253"/>
      <c r="BI81" s="253"/>
      <c r="BJ81" s="253"/>
      <c r="BK81" s="253"/>
      <c r="BL81" s="253"/>
      <c r="BM81" s="253"/>
      <c r="BN81" s="253"/>
      <c r="BO81" s="253"/>
      <c r="BP81" s="253"/>
      <c r="BQ81" s="253"/>
      <c r="BR81" s="253"/>
    </row>
    <row r="82" spans="1:70" ht="31.5" x14ac:dyDescent="0.25">
      <c r="A82" s="110" t="s">
        <v>23</v>
      </c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253"/>
      <c r="AM82" s="253"/>
      <c r="AN82" s="253"/>
      <c r="AO82" s="253"/>
      <c r="AP82" s="253"/>
      <c r="AQ82" s="253"/>
      <c r="AR82" s="253"/>
      <c r="AS82" s="253"/>
      <c r="AT82" s="253"/>
      <c r="AU82" s="253"/>
      <c r="AV82" s="253"/>
      <c r="AW82" s="253"/>
      <c r="AX82" s="253"/>
      <c r="AY82" s="253"/>
      <c r="AZ82" s="253"/>
      <c r="BA82" s="253"/>
      <c r="BB82" s="253"/>
      <c r="BC82" s="253"/>
      <c r="BD82" s="253"/>
      <c r="BE82" s="253"/>
      <c r="BF82" s="253"/>
      <c r="BG82" s="253"/>
      <c r="BH82" s="253"/>
      <c r="BI82" s="253"/>
      <c r="BJ82" s="253"/>
      <c r="BK82" s="253"/>
      <c r="BL82" s="253"/>
      <c r="BM82" s="253"/>
      <c r="BN82" s="253"/>
      <c r="BO82" s="253"/>
      <c r="BP82" s="253"/>
      <c r="BQ82" s="253"/>
      <c r="BR82" s="253"/>
    </row>
    <row r="83" spans="1:70" ht="31.5" x14ac:dyDescent="0.25">
      <c r="A83" s="138" t="s">
        <v>25</v>
      </c>
    </row>
    <row r="84" spans="1:70" s="180" customFormat="1" ht="16.5" thickBot="1" x14ac:dyDescent="0.3"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  <c r="AS84" s="186"/>
      <c r="AT84" s="186"/>
      <c r="AU84" s="186"/>
      <c r="AV84" s="186"/>
      <c r="AW84" s="186"/>
      <c r="AX84" s="186"/>
      <c r="AY84" s="186"/>
      <c r="AZ84" s="186"/>
      <c r="BA84" s="186"/>
      <c r="BB84" s="186"/>
      <c r="BC84" s="186"/>
      <c r="BD84" s="186"/>
      <c r="BE84" s="186"/>
      <c r="BF84" s="186"/>
      <c r="BG84" s="186"/>
      <c r="BH84" s="186"/>
      <c r="BI84" s="186"/>
      <c r="BJ84" s="186"/>
      <c r="BK84" s="186"/>
      <c r="BL84" s="186"/>
      <c r="BM84" s="186"/>
      <c r="BN84" s="186"/>
      <c r="BO84" s="186"/>
      <c r="BP84" s="186"/>
      <c r="BQ84" s="186"/>
      <c r="BR84" s="186"/>
    </row>
    <row r="85" spans="1:70" ht="16.5" thickTop="1" x14ac:dyDescent="0.25"/>
    <row r="101" spans="1:70" s="15" customFormat="1" ht="30.75" customHeight="1" thickBot="1" x14ac:dyDescent="0.25">
      <c r="A101" s="165" t="s">
        <v>257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</row>
    <row r="102" spans="1:70" ht="16.5" thickTop="1" x14ac:dyDescent="0.25"/>
  </sheetData>
  <hyperlinks>
    <hyperlink ref="A101" location="'Table of Contents'!A1" display="Link to Table of Contents " xr:uid="{00000000-0004-0000-0A00-000000000000}"/>
  </hyperlinks>
  <pageMargins left="0.7" right="0.7" top="0.75" bottom="0.75" header="0.3" footer="0.3"/>
  <pageSetup paperSize="9" scale="43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BR104"/>
  <sheetViews>
    <sheetView workbookViewId="0"/>
  </sheetViews>
  <sheetFormatPr defaultRowHeight="15.75" x14ac:dyDescent="0.2"/>
  <cols>
    <col min="1" max="1" width="50.109375" style="10" bestFit="1" customWidth="1"/>
    <col min="2" max="70" width="11.44140625" style="10" customWidth="1"/>
    <col min="71" max="241" width="8.88671875" style="10"/>
    <col min="242" max="242" width="39.6640625" style="10" customWidth="1"/>
    <col min="243" max="248" width="0" style="10" hidden="1" customWidth="1"/>
    <col min="249" max="249" width="14" style="10" customWidth="1"/>
    <col min="250" max="250" width="20.5546875" style="10" customWidth="1"/>
    <col min="251" max="251" width="9.88671875" style="10" bestFit="1" customWidth="1"/>
    <col min="252" max="252" width="21.109375" style="10" bestFit="1" customWidth="1"/>
    <col min="253" max="253" width="8.88671875" style="10"/>
    <col min="254" max="260" width="10.5546875" style="10" bestFit="1" customWidth="1"/>
    <col min="261" max="262" width="8.88671875" style="10"/>
    <col min="263" max="264" width="10.5546875" style="10" bestFit="1" customWidth="1"/>
    <col min="265" max="497" width="8.88671875" style="10"/>
    <col min="498" max="498" width="39.6640625" style="10" customWidth="1"/>
    <col min="499" max="504" width="0" style="10" hidden="1" customWidth="1"/>
    <col min="505" max="505" width="14" style="10" customWidth="1"/>
    <col min="506" max="506" width="20.5546875" style="10" customWidth="1"/>
    <col min="507" max="507" width="9.88671875" style="10" bestFit="1" customWidth="1"/>
    <col min="508" max="508" width="21.109375" style="10" bestFit="1" customWidth="1"/>
    <col min="509" max="509" width="8.88671875" style="10"/>
    <col min="510" max="516" width="10.5546875" style="10" bestFit="1" customWidth="1"/>
    <col min="517" max="518" width="8.88671875" style="10"/>
    <col min="519" max="520" width="10.5546875" style="10" bestFit="1" customWidth="1"/>
    <col min="521" max="753" width="8.88671875" style="10"/>
    <col min="754" max="754" width="39.6640625" style="10" customWidth="1"/>
    <col min="755" max="760" width="0" style="10" hidden="1" customWidth="1"/>
    <col min="761" max="761" width="14" style="10" customWidth="1"/>
    <col min="762" max="762" width="20.5546875" style="10" customWidth="1"/>
    <col min="763" max="763" width="9.88671875" style="10" bestFit="1" customWidth="1"/>
    <col min="764" max="764" width="21.109375" style="10" bestFit="1" customWidth="1"/>
    <col min="765" max="765" width="8.88671875" style="10"/>
    <col min="766" max="772" width="10.5546875" style="10" bestFit="1" customWidth="1"/>
    <col min="773" max="774" width="8.88671875" style="10"/>
    <col min="775" max="776" width="10.5546875" style="10" bestFit="1" customWidth="1"/>
    <col min="777" max="1009" width="8.88671875" style="10"/>
    <col min="1010" max="1010" width="39.6640625" style="10" customWidth="1"/>
    <col min="1011" max="1016" width="0" style="10" hidden="1" customWidth="1"/>
    <col min="1017" max="1017" width="14" style="10" customWidth="1"/>
    <col min="1018" max="1018" width="20.5546875" style="10" customWidth="1"/>
    <col min="1019" max="1019" width="9.88671875" style="10" bestFit="1" customWidth="1"/>
    <col min="1020" max="1020" width="21.109375" style="10" bestFit="1" customWidth="1"/>
    <col min="1021" max="1021" width="8.88671875" style="10"/>
    <col min="1022" max="1028" width="10.5546875" style="10" bestFit="1" customWidth="1"/>
    <col min="1029" max="1030" width="8.88671875" style="10"/>
    <col min="1031" max="1032" width="10.5546875" style="10" bestFit="1" customWidth="1"/>
    <col min="1033" max="1265" width="8.88671875" style="10"/>
    <col min="1266" max="1266" width="39.6640625" style="10" customWidth="1"/>
    <col min="1267" max="1272" width="0" style="10" hidden="1" customWidth="1"/>
    <col min="1273" max="1273" width="14" style="10" customWidth="1"/>
    <col min="1274" max="1274" width="20.5546875" style="10" customWidth="1"/>
    <col min="1275" max="1275" width="9.88671875" style="10" bestFit="1" customWidth="1"/>
    <col min="1276" max="1276" width="21.109375" style="10" bestFit="1" customWidth="1"/>
    <col min="1277" max="1277" width="8.88671875" style="10"/>
    <col min="1278" max="1284" width="10.5546875" style="10" bestFit="1" customWidth="1"/>
    <col min="1285" max="1286" width="8.88671875" style="10"/>
    <col min="1287" max="1288" width="10.5546875" style="10" bestFit="1" customWidth="1"/>
    <col min="1289" max="1521" width="8.88671875" style="10"/>
    <col min="1522" max="1522" width="39.6640625" style="10" customWidth="1"/>
    <col min="1523" max="1528" width="0" style="10" hidden="1" customWidth="1"/>
    <col min="1529" max="1529" width="14" style="10" customWidth="1"/>
    <col min="1530" max="1530" width="20.5546875" style="10" customWidth="1"/>
    <col min="1531" max="1531" width="9.88671875" style="10" bestFit="1" customWidth="1"/>
    <col min="1532" max="1532" width="21.109375" style="10" bestFit="1" customWidth="1"/>
    <col min="1533" max="1533" width="8.88671875" style="10"/>
    <col min="1534" max="1540" width="10.5546875" style="10" bestFit="1" customWidth="1"/>
    <col min="1541" max="1542" width="8.88671875" style="10"/>
    <col min="1543" max="1544" width="10.5546875" style="10" bestFit="1" customWidth="1"/>
    <col min="1545" max="1777" width="8.88671875" style="10"/>
    <col min="1778" max="1778" width="39.6640625" style="10" customWidth="1"/>
    <col min="1779" max="1784" width="0" style="10" hidden="1" customWidth="1"/>
    <col min="1785" max="1785" width="14" style="10" customWidth="1"/>
    <col min="1786" max="1786" width="20.5546875" style="10" customWidth="1"/>
    <col min="1787" max="1787" width="9.88671875" style="10" bestFit="1" customWidth="1"/>
    <col min="1788" max="1788" width="21.109375" style="10" bestFit="1" customWidth="1"/>
    <col min="1789" max="1789" width="8.88671875" style="10"/>
    <col min="1790" max="1796" width="10.5546875" style="10" bestFit="1" customWidth="1"/>
    <col min="1797" max="1798" width="8.88671875" style="10"/>
    <col min="1799" max="1800" width="10.5546875" style="10" bestFit="1" customWidth="1"/>
    <col min="1801" max="2033" width="8.88671875" style="10"/>
    <col min="2034" max="2034" width="39.6640625" style="10" customWidth="1"/>
    <col min="2035" max="2040" width="0" style="10" hidden="1" customWidth="1"/>
    <col min="2041" max="2041" width="14" style="10" customWidth="1"/>
    <col min="2042" max="2042" width="20.5546875" style="10" customWidth="1"/>
    <col min="2043" max="2043" width="9.88671875" style="10" bestFit="1" customWidth="1"/>
    <col min="2044" max="2044" width="21.109375" style="10" bestFit="1" customWidth="1"/>
    <col min="2045" max="2045" width="8.88671875" style="10"/>
    <col min="2046" max="2052" width="10.5546875" style="10" bestFit="1" customWidth="1"/>
    <col min="2053" max="2054" width="8.88671875" style="10"/>
    <col min="2055" max="2056" width="10.5546875" style="10" bestFit="1" customWidth="1"/>
    <col min="2057" max="2289" width="8.88671875" style="10"/>
    <col min="2290" max="2290" width="39.6640625" style="10" customWidth="1"/>
    <col min="2291" max="2296" width="0" style="10" hidden="1" customWidth="1"/>
    <col min="2297" max="2297" width="14" style="10" customWidth="1"/>
    <col min="2298" max="2298" width="20.5546875" style="10" customWidth="1"/>
    <col min="2299" max="2299" width="9.88671875" style="10" bestFit="1" customWidth="1"/>
    <col min="2300" max="2300" width="21.109375" style="10" bestFit="1" customWidth="1"/>
    <col min="2301" max="2301" width="8.88671875" style="10"/>
    <col min="2302" max="2308" width="10.5546875" style="10" bestFit="1" customWidth="1"/>
    <col min="2309" max="2310" width="8.88671875" style="10"/>
    <col min="2311" max="2312" width="10.5546875" style="10" bestFit="1" customWidth="1"/>
    <col min="2313" max="2545" width="8.88671875" style="10"/>
    <col min="2546" max="2546" width="39.6640625" style="10" customWidth="1"/>
    <col min="2547" max="2552" width="0" style="10" hidden="1" customWidth="1"/>
    <col min="2553" max="2553" width="14" style="10" customWidth="1"/>
    <col min="2554" max="2554" width="20.5546875" style="10" customWidth="1"/>
    <col min="2555" max="2555" width="9.88671875" style="10" bestFit="1" customWidth="1"/>
    <col min="2556" max="2556" width="21.109375" style="10" bestFit="1" customWidth="1"/>
    <col min="2557" max="2557" width="8.88671875" style="10"/>
    <col min="2558" max="2564" width="10.5546875" style="10" bestFit="1" customWidth="1"/>
    <col min="2565" max="2566" width="8.88671875" style="10"/>
    <col min="2567" max="2568" width="10.5546875" style="10" bestFit="1" customWidth="1"/>
    <col min="2569" max="2801" width="8.88671875" style="10"/>
    <col min="2802" max="2802" width="39.6640625" style="10" customWidth="1"/>
    <col min="2803" max="2808" width="0" style="10" hidden="1" customWidth="1"/>
    <col min="2809" max="2809" width="14" style="10" customWidth="1"/>
    <col min="2810" max="2810" width="20.5546875" style="10" customWidth="1"/>
    <col min="2811" max="2811" width="9.88671875" style="10" bestFit="1" customWidth="1"/>
    <col min="2812" max="2812" width="21.109375" style="10" bestFit="1" customWidth="1"/>
    <col min="2813" max="2813" width="8.88671875" style="10"/>
    <col min="2814" max="2820" width="10.5546875" style="10" bestFit="1" customWidth="1"/>
    <col min="2821" max="2822" width="8.88671875" style="10"/>
    <col min="2823" max="2824" width="10.5546875" style="10" bestFit="1" customWidth="1"/>
    <col min="2825" max="3057" width="8.88671875" style="10"/>
    <col min="3058" max="3058" width="39.6640625" style="10" customWidth="1"/>
    <col min="3059" max="3064" width="0" style="10" hidden="1" customWidth="1"/>
    <col min="3065" max="3065" width="14" style="10" customWidth="1"/>
    <col min="3066" max="3066" width="20.5546875" style="10" customWidth="1"/>
    <col min="3067" max="3067" width="9.88671875" style="10" bestFit="1" customWidth="1"/>
    <col min="3068" max="3068" width="21.109375" style="10" bestFit="1" customWidth="1"/>
    <col min="3069" max="3069" width="8.88671875" style="10"/>
    <col min="3070" max="3076" width="10.5546875" style="10" bestFit="1" customWidth="1"/>
    <col min="3077" max="3078" width="8.88671875" style="10"/>
    <col min="3079" max="3080" width="10.5546875" style="10" bestFit="1" customWidth="1"/>
    <col min="3081" max="3313" width="8.88671875" style="10"/>
    <col min="3314" max="3314" width="39.6640625" style="10" customWidth="1"/>
    <col min="3315" max="3320" width="0" style="10" hidden="1" customWidth="1"/>
    <col min="3321" max="3321" width="14" style="10" customWidth="1"/>
    <col min="3322" max="3322" width="20.5546875" style="10" customWidth="1"/>
    <col min="3323" max="3323" width="9.88671875" style="10" bestFit="1" customWidth="1"/>
    <col min="3324" max="3324" width="21.109375" style="10" bestFit="1" customWidth="1"/>
    <col min="3325" max="3325" width="8.88671875" style="10"/>
    <col min="3326" max="3332" width="10.5546875" style="10" bestFit="1" customWidth="1"/>
    <col min="3333" max="3334" width="8.88671875" style="10"/>
    <col min="3335" max="3336" width="10.5546875" style="10" bestFit="1" customWidth="1"/>
    <col min="3337" max="3569" width="8.88671875" style="10"/>
    <col min="3570" max="3570" width="39.6640625" style="10" customWidth="1"/>
    <col min="3571" max="3576" width="0" style="10" hidden="1" customWidth="1"/>
    <col min="3577" max="3577" width="14" style="10" customWidth="1"/>
    <col min="3578" max="3578" width="20.5546875" style="10" customWidth="1"/>
    <col min="3579" max="3579" width="9.88671875" style="10" bestFit="1" customWidth="1"/>
    <col min="3580" max="3580" width="21.109375" style="10" bestFit="1" customWidth="1"/>
    <col min="3581" max="3581" width="8.88671875" style="10"/>
    <col min="3582" max="3588" width="10.5546875" style="10" bestFit="1" customWidth="1"/>
    <col min="3589" max="3590" width="8.88671875" style="10"/>
    <col min="3591" max="3592" width="10.5546875" style="10" bestFit="1" customWidth="1"/>
    <col min="3593" max="3825" width="8.88671875" style="10"/>
    <col min="3826" max="3826" width="39.6640625" style="10" customWidth="1"/>
    <col min="3827" max="3832" width="0" style="10" hidden="1" customWidth="1"/>
    <col min="3833" max="3833" width="14" style="10" customWidth="1"/>
    <col min="3834" max="3834" width="20.5546875" style="10" customWidth="1"/>
    <col min="3835" max="3835" width="9.88671875" style="10" bestFit="1" customWidth="1"/>
    <col min="3836" max="3836" width="21.109375" style="10" bestFit="1" customWidth="1"/>
    <col min="3837" max="3837" width="8.88671875" style="10"/>
    <col min="3838" max="3844" width="10.5546875" style="10" bestFit="1" customWidth="1"/>
    <col min="3845" max="3846" width="8.88671875" style="10"/>
    <col min="3847" max="3848" width="10.5546875" style="10" bestFit="1" customWidth="1"/>
    <col min="3849" max="4081" width="8.88671875" style="10"/>
    <col min="4082" max="4082" width="39.6640625" style="10" customWidth="1"/>
    <col min="4083" max="4088" width="0" style="10" hidden="1" customWidth="1"/>
    <col min="4089" max="4089" width="14" style="10" customWidth="1"/>
    <col min="4090" max="4090" width="20.5546875" style="10" customWidth="1"/>
    <col min="4091" max="4091" width="9.88671875" style="10" bestFit="1" customWidth="1"/>
    <col min="4092" max="4092" width="21.109375" style="10" bestFit="1" customWidth="1"/>
    <col min="4093" max="4093" width="8.88671875" style="10"/>
    <col min="4094" max="4100" width="10.5546875" style="10" bestFit="1" customWidth="1"/>
    <col min="4101" max="4102" width="8.88671875" style="10"/>
    <col min="4103" max="4104" width="10.5546875" style="10" bestFit="1" customWidth="1"/>
    <col min="4105" max="4337" width="8.88671875" style="10"/>
    <col min="4338" max="4338" width="39.6640625" style="10" customWidth="1"/>
    <col min="4339" max="4344" width="0" style="10" hidden="1" customWidth="1"/>
    <col min="4345" max="4345" width="14" style="10" customWidth="1"/>
    <col min="4346" max="4346" width="20.5546875" style="10" customWidth="1"/>
    <col min="4347" max="4347" width="9.88671875" style="10" bestFit="1" customWidth="1"/>
    <col min="4348" max="4348" width="21.109375" style="10" bestFit="1" customWidth="1"/>
    <col min="4349" max="4349" width="8.88671875" style="10"/>
    <col min="4350" max="4356" width="10.5546875" style="10" bestFit="1" customWidth="1"/>
    <col min="4357" max="4358" width="8.88671875" style="10"/>
    <col min="4359" max="4360" width="10.5546875" style="10" bestFit="1" customWidth="1"/>
    <col min="4361" max="4593" width="8.88671875" style="10"/>
    <col min="4594" max="4594" width="39.6640625" style="10" customWidth="1"/>
    <col min="4595" max="4600" width="0" style="10" hidden="1" customWidth="1"/>
    <col min="4601" max="4601" width="14" style="10" customWidth="1"/>
    <col min="4602" max="4602" width="20.5546875" style="10" customWidth="1"/>
    <col min="4603" max="4603" width="9.88671875" style="10" bestFit="1" customWidth="1"/>
    <col min="4604" max="4604" width="21.109375" style="10" bestFit="1" customWidth="1"/>
    <col min="4605" max="4605" width="8.88671875" style="10"/>
    <col min="4606" max="4612" width="10.5546875" style="10" bestFit="1" customWidth="1"/>
    <col min="4613" max="4614" width="8.88671875" style="10"/>
    <col min="4615" max="4616" width="10.5546875" style="10" bestFit="1" customWidth="1"/>
    <col min="4617" max="4849" width="8.88671875" style="10"/>
    <col min="4850" max="4850" width="39.6640625" style="10" customWidth="1"/>
    <col min="4851" max="4856" width="0" style="10" hidden="1" customWidth="1"/>
    <col min="4857" max="4857" width="14" style="10" customWidth="1"/>
    <col min="4858" max="4858" width="20.5546875" style="10" customWidth="1"/>
    <col min="4859" max="4859" width="9.88671875" style="10" bestFit="1" customWidth="1"/>
    <col min="4860" max="4860" width="21.109375" style="10" bestFit="1" customWidth="1"/>
    <col min="4861" max="4861" width="8.88671875" style="10"/>
    <col min="4862" max="4868" width="10.5546875" style="10" bestFit="1" customWidth="1"/>
    <col min="4869" max="4870" width="8.88671875" style="10"/>
    <col min="4871" max="4872" width="10.5546875" style="10" bestFit="1" customWidth="1"/>
    <col min="4873" max="5105" width="8.88671875" style="10"/>
    <col min="5106" max="5106" width="39.6640625" style="10" customWidth="1"/>
    <col min="5107" max="5112" width="0" style="10" hidden="1" customWidth="1"/>
    <col min="5113" max="5113" width="14" style="10" customWidth="1"/>
    <col min="5114" max="5114" width="20.5546875" style="10" customWidth="1"/>
    <col min="5115" max="5115" width="9.88671875" style="10" bestFit="1" customWidth="1"/>
    <col min="5116" max="5116" width="21.109375" style="10" bestFit="1" customWidth="1"/>
    <col min="5117" max="5117" width="8.88671875" style="10"/>
    <col min="5118" max="5124" width="10.5546875" style="10" bestFit="1" customWidth="1"/>
    <col min="5125" max="5126" width="8.88671875" style="10"/>
    <col min="5127" max="5128" width="10.5546875" style="10" bestFit="1" customWidth="1"/>
    <col min="5129" max="5361" width="8.88671875" style="10"/>
    <col min="5362" max="5362" width="39.6640625" style="10" customWidth="1"/>
    <col min="5363" max="5368" width="0" style="10" hidden="1" customWidth="1"/>
    <col min="5369" max="5369" width="14" style="10" customWidth="1"/>
    <col min="5370" max="5370" width="20.5546875" style="10" customWidth="1"/>
    <col min="5371" max="5371" width="9.88671875" style="10" bestFit="1" customWidth="1"/>
    <col min="5372" max="5372" width="21.109375" style="10" bestFit="1" customWidth="1"/>
    <col min="5373" max="5373" width="8.88671875" style="10"/>
    <col min="5374" max="5380" width="10.5546875" style="10" bestFit="1" customWidth="1"/>
    <col min="5381" max="5382" width="8.88671875" style="10"/>
    <col min="5383" max="5384" width="10.5546875" style="10" bestFit="1" customWidth="1"/>
    <col min="5385" max="5617" width="8.88671875" style="10"/>
    <col min="5618" max="5618" width="39.6640625" style="10" customWidth="1"/>
    <col min="5619" max="5624" width="0" style="10" hidden="1" customWidth="1"/>
    <col min="5625" max="5625" width="14" style="10" customWidth="1"/>
    <col min="5626" max="5626" width="20.5546875" style="10" customWidth="1"/>
    <col min="5627" max="5627" width="9.88671875" style="10" bestFit="1" customWidth="1"/>
    <col min="5628" max="5628" width="21.109375" style="10" bestFit="1" customWidth="1"/>
    <col min="5629" max="5629" width="8.88671875" style="10"/>
    <col min="5630" max="5636" width="10.5546875" style="10" bestFit="1" customWidth="1"/>
    <col min="5637" max="5638" width="8.88671875" style="10"/>
    <col min="5639" max="5640" width="10.5546875" style="10" bestFit="1" customWidth="1"/>
    <col min="5641" max="5873" width="8.88671875" style="10"/>
    <col min="5874" max="5874" width="39.6640625" style="10" customWidth="1"/>
    <col min="5875" max="5880" width="0" style="10" hidden="1" customWidth="1"/>
    <col min="5881" max="5881" width="14" style="10" customWidth="1"/>
    <col min="5882" max="5882" width="20.5546875" style="10" customWidth="1"/>
    <col min="5883" max="5883" width="9.88671875" style="10" bestFit="1" customWidth="1"/>
    <col min="5884" max="5884" width="21.109375" style="10" bestFit="1" customWidth="1"/>
    <col min="5885" max="5885" width="8.88671875" style="10"/>
    <col min="5886" max="5892" width="10.5546875" style="10" bestFit="1" customWidth="1"/>
    <col min="5893" max="5894" width="8.88671875" style="10"/>
    <col min="5895" max="5896" width="10.5546875" style="10" bestFit="1" customWidth="1"/>
    <col min="5897" max="6129" width="8.88671875" style="10"/>
    <col min="6130" max="6130" width="39.6640625" style="10" customWidth="1"/>
    <col min="6131" max="6136" width="0" style="10" hidden="1" customWidth="1"/>
    <col min="6137" max="6137" width="14" style="10" customWidth="1"/>
    <col min="6138" max="6138" width="20.5546875" style="10" customWidth="1"/>
    <col min="6139" max="6139" width="9.88671875" style="10" bestFit="1" customWidth="1"/>
    <col min="6140" max="6140" width="21.109375" style="10" bestFit="1" customWidth="1"/>
    <col min="6141" max="6141" width="8.88671875" style="10"/>
    <col min="6142" max="6148" width="10.5546875" style="10" bestFit="1" customWidth="1"/>
    <col min="6149" max="6150" width="8.88671875" style="10"/>
    <col min="6151" max="6152" width="10.5546875" style="10" bestFit="1" customWidth="1"/>
    <col min="6153" max="6385" width="8.88671875" style="10"/>
    <col min="6386" max="6386" width="39.6640625" style="10" customWidth="1"/>
    <col min="6387" max="6392" width="0" style="10" hidden="1" customWidth="1"/>
    <col min="6393" max="6393" width="14" style="10" customWidth="1"/>
    <col min="6394" max="6394" width="20.5546875" style="10" customWidth="1"/>
    <col min="6395" max="6395" width="9.88671875" style="10" bestFit="1" customWidth="1"/>
    <col min="6396" max="6396" width="21.109375" style="10" bestFit="1" customWidth="1"/>
    <col min="6397" max="6397" width="8.88671875" style="10"/>
    <col min="6398" max="6404" width="10.5546875" style="10" bestFit="1" customWidth="1"/>
    <col min="6405" max="6406" width="8.88671875" style="10"/>
    <col min="6407" max="6408" width="10.5546875" style="10" bestFit="1" customWidth="1"/>
    <col min="6409" max="6641" width="8.88671875" style="10"/>
    <col min="6642" max="6642" width="39.6640625" style="10" customWidth="1"/>
    <col min="6643" max="6648" width="0" style="10" hidden="1" customWidth="1"/>
    <col min="6649" max="6649" width="14" style="10" customWidth="1"/>
    <col min="6650" max="6650" width="20.5546875" style="10" customWidth="1"/>
    <col min="6651" max="6651" width="9.88671875" style="10" bestFit="1" customWidth="1"/>
    <col min="6652" max="6652" width="21.109375" style="10" bestFit="1" customWidth="1"/>
    <col min="6653" max="6653" width="8.88671875" style="10"/>
    <col min="6654" max="6660" width="10.5546875" style="10" bestFit="1" customWidth="1"/>
    <col min="6661" max="6662" width="8.88671875" style="10"/>
    <col min="6663" max="6664" width="10.5546875" style="10" bestFit="1" customWidth="1"/>
    <col min="6665" max="6897" width="8.88671875" style="10"/>
    <col min="6898" max="6898" width="39.6640625" style="10" customWidth="1"/>
    <col min="6899" max="6904" width="0" style="10" hidden="1" customWidth="1"/>
    <col min="6905" max="6905" width="14" style="10" customWidth="1"/>
    <col min="6906" max="6906" width="20.5546875" style="10" customWidth="1"/>
    <col min="6907" max="6907" width="9.88671875" style="10" bestFit="1" customWidth="1"/>
    <col min="6908" max="6908" width="21.109375" style="10" bestFit="1" customWidth="1"/>
    <col min="6909" max="6909" width="8.88671875" style="10"/>
    <col min="6910" max="6916" width="10.5546875" style="10" bestFit="1" customWidth="1"/>
    <col min="6917" max="6918" width="8.88671875" style="10"/>
    <col min="6919" max="6920" width="10.5546875" style="10" bestFit="1" customWidth="1"/>
    <col min="6921" max="7153" width="8.88671875" style="10"/>
    <col min="7154" max="7154" width="39.6640625" style="10" customWidth="1"/>
    <col min="7155" max="7160" width="0" style="10" hidden="1" customWidth="1"/>
    <col min="7161" max="7161" width="14" style="10" customWidth="1"/>
    <col min="7162" max="7162" width="20.5546875" style="10" customWidth="1"/>
    <col min="7163" max="7163" width="9.88671875" style="10" bestFit="1" customWidth="1"/>
    <col min="7164" max="7164" width="21.109375" style="10" bestFit="1" customWidth="1"/>
    <col min="7165" max="7165" width="8.88671875" style="10"/>
    <col min="7166" max="7172" width="10.5546875" style="10" bestFit="1" customWidth="1"/>
    <col min="7173" max="7174" width="8.88671875" style="10"/>
    <col min="7175" max="7176" width="10.5546875" style="10" bestFit="1" customWidth="1"/>
    <col min="7177" max="7409" width="8.88671875" style="10"/>
    <col min="7410" max="7410" width="39.6640625" style="10" customWidth="1"/>
    <col min="7411" max="7416" width="0" style="10" hidden="1" customWidth="1"/>
    <col min="7417" max="7417" width="14" style="10" customWidth="1"/>
    <col min="7418" max="7418" width="20.5546875" style="10" customWidth="1"/>
    <col min="7419" max="7419" width="9.88671875" style="10" bestFit="1" customWidth="1"/>
    <col min="7420" max="7420" width="21.109375" style="10" bestFit="1" customWidth="1"/>
    <col min="7421" max="7421" width="8.88671875" style="10"/>
    <col min="7422" max="7428" width="10.5546875" style="10" bestFit="1" customWidth="1"/>
    <col min="7429" max="7430" width="8.88671875" style="10"/>
    <col min="7431" max="7432" width="10.5546875" style="10" bestFit="1" customWidth="1"/>
    <col min="7433" max="7665" width="8.88671875" style="10"/>
    <col min="7666" max="7666" width="39.6640625" style="10" customWidth="1"/>
    <col min="7667" max="7672" width="0" style="10" hidden="1" customWidth="1"/>
    <col min="7673" max="7673" width="14" style="10" customWidth="1"/>
    <col min="7674" max="7674" width="20.5546875" style="10" customWidth="1"/>
    <col min="7675" max="7675" width="9.88671875" style="10" bestFit="1" customWidth="1"/>
    <col min="7676" max="7676" width="21.109375" style="10" bestFit="1" customWidth="1"/>
    <col min="7677" max="7677" width="8.88671875" style="10"/>
    <col min="7678" max="7684" width="10.5546875" style="10" bestFit="1" customWidth="1"/>
    <col min="7685" max="7686" width="8.88671875" style="10"/>
    <col min="7687" max="7688" width="10.5546875" style="10" bestFit="1" customWidth="1"/>
    <col min="7689" max="7921" width="8.88671875" style="10"/>
    <col min="7922" max="7922" width="39.6640625" style="10" customWidth="1"/>
    <col min="7923" max="7928" width="0" style="10" hidden="1" customWidth="1"/>
    <col min="7929" max="7929" width="14" style="10" customWidth="1"/>
    <col min="7930" max="7930" width="20.5546875" style="10" customWidth="1"/>
    <col min="7931" max="7931" width="9.88671875" style="10" bestFit="1" customWidth="1"/>
    <col min="7932" max="7932" width="21.109375" style="10" bestFit="1" customWidth="1"/>
    <col min="7933" max="7933" width="8.88671875" style="10"/>
    <col min="7934" max="7940" width="10.5546875" style="10" bestFit="1" customWidth="1"/>
    <col min="7941" max="7942" width="8.88671875" style="10"/>
    <col min="7943" max="7944" width="10.5546875" style="10" bestFit="1" customWidth="1"/>
    <col min="7945" max="8177" width="8.88671875" style="10"/>
    <col min="8178" max="8178" width="39.6640625" style="10" customWidth="1"/>
    <col min="8179" max="8184" width="0" style="10" hidden="1" customWidth="1"/>
    <col min="8185" max="8185" width="14" style="10" customWidth="1"/>
    <col min="8186" max="8186" width="20.5546875" style="10" customWidth="1"/>
    <col min="8187" max="8187" width="9.88671875" style="10" bestFit="1" customWidth="1"/>
    <col min="8188" max="8188" width="21.109375" style="10" bestFit="1" customWidth="1"/>
    <col min="8189" max="8189" width="8.88671875" style="10"/>
    <col min="8190" max="8196" width="10.5546875" style="10" bestFit="1" customWidth="1"/>
    <col min="8197" max="8198" width="8.88671875" style="10"/>
    <col min="8199" max="8200" width="10.5546875" style="10" bestFit="1" customWidth="1"/>
    <col min="8201" max="8433" width="8.88671875" style="10"/>
    <col min="8434" max="8434" width="39.6640625" style="10" customWidth="1"/>
    <col min="8435" max="8440" width="0" style="10" hidden="1" customWidth="1"/>
    <col min="8441" max="8441" width="14" style="10" customWidth="1"/>
    <col min="8442" max="8442" width="20.5546875" style="10" customWidth="1"/>
    <col min="8443" max="8443" width="9.88671875" style="10" bestFit="1" customWidth="1"/>
    <col min="8444" max="8444" width="21.109375" style="10" bestFit="1" customWidth="1"/>
    <col min="8445" max="8445" width="8.88671875" style="10"/>
    <col min="8446" max="8452" width="10.5546875" style="10" bestFit="1" customWidth="1"/>
    <col min="8453" max="8454" width="8.88671875" style="10"/>
    <col min="8455" max="8456" width="10.5546875" style="10" bestFit="1" customWidth="1"/>
    <col min="8457" max="8689" width="8.88671875" style="10"/>
    <col min="8690" max="8690" width="39.6640625" style="10" customWidth="1"/>
    <col min="8691" max="8696" width="0" style="10" hidden="1" customWidth="1"/>
    <col min="8697" max="8697" width="14" style="10" customWidth="1"/>
    <col min="8698" max="8698" width="20.5546875" style="10" customWidth="1"/>
    <col min="8699" max="8699" width="9.88671875" style="10" bestFit="1" customWidth="1"/>
    <col min="8700" max="8700" width="21.109375" style="10" bestFit="1" customWidth="1"/>
    <col min="8701" max="8701" width="8.88671875" style="10"/>
    <col min="8702" max="8708" width="10.5546875" style="10" bestFit="1" customWidth="1"/>
    <col min="8709" max="8710" width="8.88671875" style="10"/>
    <col min="8711" max="8712" width="10.5546875" style="10" bestFit="1" customWidth="1"/>
    <col min="8713" max="8945" width="8.88671875" style="10"/>
    <col min="8946" max="8946" width="39.6640625" style="10" customWidth="1"/>
    <col min="8947" max="8952" width="0" style="10" hidden="1" customWidth="1"/>
    <col min="8953" max="8953" width="14" style="10" customWidth="1"/>
    <col min="8954" max="8954" width="20.5546875" style="10" customWidth="1"/>
    <col min="8955" max="8955" width="9.88671875" style="10" bestFit="1" customWidth="1"/>
    <col min="8956" max="8956" width="21.109375" style="10" bestFit="1" customWidth="1"/>
    <col min="8957" max="8957" width="8.88671875" style="10"/>
    <col min="8958" max="8964" width="10.5546875" style="10" bestFit="1" customWidth="1"/>
    <col min="8965" max="8966" width="8.88671875" style="10"/>
    <col min="8967" max="8968" width="10.5546875" style="10" bestFit="1" customWidth="1"/>
    <col min="8969" max="9201" width="8.88671875" style="10"/>
    <col min="9202" max="9202" width="39.6640625" style="10" customWidth="1"/>
    <col min="9203" max="9208" width="0" style="10" hidden="1" customWidth="1"/>
    <col min="9209" max="9209" width="14" style="10" customWidth="1"/>
    <col min="9210" max="9210" width="20.5546875" style="10" customWidth="1"/>
    <col min="9211" max="9211" width="9.88671875" style="10" bestFit="1" customWidth="1"/>
    <col min="9212" max="9212" width="21.109375" style="10" bestFit="1" customWidth="1"/>
    <col min="9213" max="9213" width="8.88671875" style="10"/>
    <col min="9214" max="9220" width="10.5546875" style="10" bestFit="1" customWidth="1"/>
    <col min="9221" max="9222" width="8.88671875" style="10"/>
    <col min="9223" max="9224" width="10.5546875" style="10" bestFit="1" customWidth="1"/>
    <col min="9225" max="9457" width="8.88671875" style="10"/>
    <col min="9458" max="9458" width="39.6640625" style="10" customWidth="1"/>
    <col min="9459" max="9464" width="0" style="10" hidden="1" customWidth="1"/>
    <col min="9465" max="9465" width="14" style="10" customWidth="1"/>
    <col min="9466" max="9466" width="20.5546875" style="10" customWidth="1"/>
    <col min="9467" max="9467" width="9.88671875" style="10" bestFit="1" customWidth="1"/>
    <col min="9468" max="9468" width="21.109375" style="10" bestFit="1" customWidth="1"/>
    <col min="9469" max="9469" width="8.88671875" style="10"/>
    <col min="9470" max="9476" width="10.5546875" style="10" bestFit="1" customWidth="1"/>
    <col min="9477" max="9478" width="8.88671875" style="10"/>
    <col min="9479" max="9480" width="10.5546875" style="10" bestFit="1" customWidth="1"/>
    <col min="9481" max="9713" width="8.88671875" style="10"/>
    <col min="9714" max="9714" width="39.6640625" style="10" customWidth="1"/>
    <col min="9715" max="9720" width="0" style="10" hidden="1" customWidth="1"/>
    <col min="9721" max="9721" width="14" style="10" customWidth="1"/>
    <col min="9722" max="9722" width="20.5546875" style="10" customWidth="1"/>
    <col min="9723" max="9723" width="9.88671875" style="10" bestFit="1" customWidth="1"/>
    <col min="9724" max="9724" width="21.109375" style="10" bestFit="1" customWidth="1"/>
    <col min="9725" max="9725" width="8.88671875" style="10"/>
    <col min="9726" max="9732" width="10.5546875" style="10" bestFit="1" customWidth="1"/>
    <col min="9733" max="9734" width="8.88671875" style="10"/>
    <col min="9735" max="9736" width="10.5546875" style="10" bestFit="1" customWidth="1"/>
    <col min="9737" max="9969" width="8.88671875" style="10"/>
    <col min="9970" max="9970" width="39.6640625" style="10" customWidth="1"/>
    <col min="9971" max="9976" width="0" style="10" hidden="1" customWidth="1"/>
    <col min="9977" max="9977" width="14" style="10" customWidth="1"/>
    <col min="9978" max="9978" width="20.5546875" style="10" customWidth="1"/>
    <col min="9979" max="9979" width="9.88671875" style="10" bestFit="1" customWidth="1"/>
    <col min="9980" max="9980" width="21.109375" style="10" bestFit="1" customWidth="1"/>
    <col min="9981" max="9981" width="8.88671875" style="10"/>
    <col min="9982" max="9988" width="10.5546875" style="10" bestFit="1" customWidth="1"/>
    <col min="9989" max="9990" width="8.88671875" style="10"/>
    <col min="9991" max="9992" width="10.5546875" style="10" bestFit="1" customWidth="1"/>
    <col min="9993" max="10225" width="8.88671875" style="10"/>
    <col min="10226" max="10226" width="39.6640625" style="10" customWidth="1"/>
    <col min="10227" max="10232" width="0" style="10" hidden="1" customWidth="1"/>
    <col min="10233" max="10233" width="14" style="10" customWidth="1"/>
    <col min="10234" max="10234" width="20.5546875" style="10" customWidth="1"/>
    <col min="10235" max="10235" width="9.88671875" style="10" bestFit="1" customWidth="1"/>
    <col min="10236" max="10236" width="21.109375" style="10" bestFit="1" customWidth="1"/>
    <col min="10237" max="10237" width="8.88671875" style="10"/>
    <col min="10238" max="10244" width="10.5546875" style="10" bestFit="1" customWidth="1"/>
    <col min="10245" max="10246" width="8.88671875" style="10"/>
    <col min="10247" max="10248" width="10.5546875" style="10" bestFit="1" customWidth="1"/>
    <col min="10249" max="10481" width="8.88671875" style="10"/>
    <col min="10482" max="10482" width="39.6640625" style="10" customWidth="1"/>
    <col min="10483" max="10488" width="0" style="10" hidden="1" customWidth="1"/>
    <col min="10489" max="10489" width="14" style="10" customWidth="1"/>
    <col min="10490" max="10490" width="20.5546875" style="10" customWidth="1"/>
    <col min="10491" max="10491" width="9.88671875" style="10" bestFit="1" customWidth="1"/>
    <col min="10492" max="10492" width="21.109375" style="10" bestFit="1" customWidth="1"/>
    <col min="10493" max="10493" width="8.88671875" style="10"/>
    <col min="10494" max="10500" width="10.5546875" style="10" bestFit="1" customWidth="1"/>
    <col min="10501" max="10502" width="8.88671875" style="10"/>
    <col min="10503" max="10504" width="10.5546875" style="10" bestFit="1" customWidth="1"/>
    <col min="10505" max="10737" width="8.88671875" style="10"/>
    <col min="10738" max="10738" width="39.6640625" style="10" customWidth="1"/>
    <col min="10739" max="10744" width="0" style="10" hidden="1" customWidth="1"/>
    <col min="10745" max="10745" width="14" style="10" customWidth="1"/>
    <col min="10746" max="10746" width="20.5546875" style="10" customWidth="1"/>
    <col min="10747" max="10747" width="9.88671875" style="10" bestFit="1" customWidth="1"/>
    <col min="10748" max="10748" width="21.109375" style="10" bestFit="1" customWidth="1"/>
    <col min="10749" max="10749" width="8.88671875" style="10"/>
    <col min="10750" max="10756" width="10.5546875" style="10" bestFit="1" customWidth="1"/>
    <col min="10757" max="10758" width="8.88671875" style="10"/>
    <col min="10759" max="10760" width="10.5546875" style="10" bestFit="1" customWidth="1"/>
    <col min="10761" max="10993" width="8.88671875" style="10"/>
    <col min="10994" max="10994" width="39.6640625" style="10" customWidth="1"/>
    <col min="10995" max="11000" width="0" style="10" hidden="1" customWidth="1"/>
    <col min="11001" max="11001" width="14" style="10" customWidth="1"/>
    <col min="11002" max="11002" width="20.5546875" style="10" customWidth="1"/>
    <col min="11003" max="11003" width="9.88671875" style="10" bestFit="1" customWidth="1"/>
    <col min="11004" max="11004" width="21.109375" style="10" bestFit="1" customWidth="1"/>
    <col min="11005" max="11005" width="8.88671875" style="10"/>
    <col min="11006" max="11012" width="10.5546875" style="10" bestFit="1" customWidth="1"/>
    <col min="11013" max="11014" width="8.88671875" style="10"/>
    <col min="11015" max="11016" width="10.5546875" style="10" bestFit="1" customWidth="1"/>
    <col min="11017" max="11249" width="8.88671875" style="10"/>
    <col min="11250" max="11250" width="39.6640625" style="10" customWidth="1"/>
    <col min="11251" max="11256" width="0" style="10" hidden="1" customWidth="1"/>
    <col min="11257" max="11257" width="14" style="10" customWidth="1"/>
    <col min="11258" max="11258" width="20.5546875" style="10" customWidth="1"/>
    <col min="11259" max="11259" width="9.88671875" style="10" bestFit="1" customWidth="1"/>
    <col min="11260" max="11260" width="21.109375" style="10" bestFit="1" customWidth="1"/>
    <col min="11261" max="11261" width="8.88671875" style="10"/>
    <col min="11262" max="11268" width="10.5546875" style="10" bestFit="1" customWidth="1"/>
    <col min="11269" max="11270" width="8.88671875" style="10"/>
    <col min="11271" max="11272" width="10.5546875" style="10" bestFit="1" customWidth="1"/>
    <col min="11273" max="11505" width="8.88671875" style="10"/>
    <col min="11506" max="11506" width="39.6640625" style="10" customWidth="1"/>
    <col min="11507" max="11512" width="0" style="10" hidden="1" customWidth="1"/>
    <col min="11513" max="11513" width="14" style="10" customWidth="1"/>
    <col min="11514" max="11514" width="20.5546875" style="10" customWidth="1"/>
    <col min="11515" max="11515" width="9.88671875" style="10" bestFit="1" customWidth="1"/>
    <col min="11516" max="11516" width="21.109375" style="10" bestFit="1" customWidth="1"/>
    <col min="11517" max="11517" width="8.88671875" style="10"/>
    <col min="11518" max="11524" width="10.5546875" style="10" bestFit="1" customWidth="1"/>
    <col min="11525" max="11526" width="8.88671875" style="10"/>
    <col min="11527" max="11528" width="10.5546875" style="10" bestFit="1" customWidth="1"/>
    <col min="11529" max="11761" width="8.88671875" style="10"/>
    <col min="11762" max="11762" width="39.6640625" style="10" customWidth="1"/>
    <col min="11763" max="11768" width="0" style="10" hidden="1" customWidth="1"/>
    <col min="11769" max="11769" width="14" style="10" customWidth="1"/>
    <col min="11770" max="11770" width="20.5546875" style="10" customWidth="1"/>
    <col min="11771" max="11771" width="9.88671875" style="10" bestFit="1" customWidth="1"/>
    <col min="11772" max="11772" width="21.109375" style="10" bestFit="1" customWidth="1"/>
    <col min="11773" max="11773" width="8.88671875" style="10"/>
    <col min="11774" max="11780" width="10.5546875" style="10" bestFit="1" customWidth="1"/>
    <col min="11781" max="11782" width="8.88671875" style="10"/>
    <col min="11783" max="11784" width="10.5546875" style="10" bestFit="1" customWidth="1"/>
    <col min="11785" max="12017" width="8.88671875" style="10"/>
    <col min="12018" max="12018" width="39.6640625" style="10" customWidth="1"/>
    <col min="12019" max="12024" width="0" style="10" hidden="1" customWidth="1"/>
    <col min="12025" max="12025" width="14" style="10" customWidth="1"/>
    <col min="12026" max="12026" width="20.5546875" style="10" customWidth="1"/>
    <col min="12027" max="12027" width="9.88671875" style="10" bestFit="1" customWidth="1"/>
    <col min="12028" max="12028" width="21.109375" style="10" bestFit="1" customWidth="1"/>
    <col min="12029" max="12029" width="8.88671875" style="10"/>
    <col min="12030" max="12036" width="10.5546875" style="10" bestFit="1" customWidth="1"/>
    <col min="12037" max="12038" width="8.88671875" style="10"/>
    <col min="12039" max="12040" width="10.5546875" style="10" bestFit="1" customWidth="1"/>
    <col min="12041" max="12273" width="8.88671875" style="10"/>
    <col min="12274" max="12274" width="39.6640625" style="10" customWidth="1"/>
    <col min="12275" max="12280" width="0" style="10" hidden="1" customWidth="1"/>
    <col min="12281" max="12281" width="14" style="10" customWidth="1"/>
    <col min="12282" max="12282" width="20.5546875" style="10" customWidth="1"/>
    <col min="12283" max="12283" width="9.88671875" style="10" bestFit="1" customWidth="1"/>
    <col min="12284" max="12284" width="21.109375" style="10" bestFit="1" customWidth="1"/>
    <col min="12285" max="12285" width="8.88671875" style="10"/>
    <col min="12286" max="12292" width="10.5546875" style="10" bestFit="1" customWidth="1"/>
    <col min="12293" max="12294" width="8.88671875" style="10"/>
    <col min="12295" max="12296" width="10.5546875" style="10" bestFit="1" customWidth="1"/>
    <col min="12297" max="12529" width="8.88671875" style="10"/>
    <col min="12530" max="12530" width="39.6640625" style="10" customWidth="1"/>
    <col min="12531" max="12536" width="0" style="10" hidden="1" customWidth="1"/>
    <col min="12537" max="12537" width="14" style="10" customWidth="1"/>
    <col min="12538" max="12538" width="20.5546875" style="10" customWidth="1"/>
    <col min="12539" max="12539" width="9.88671875" style="10" bestFit="1" customWidth="1"/>
    <col min="12540" max="12540" width="21.109375" style="10" bestFit="1" customWidth="1"/>
    <col min="12541" max="12541" width="8.88671875" style="10"/>
    <col min="12542" max="12548" width="10.5546875" style="10" bestFit="1" customWidth="1"/>
    <col min="12549" max="12550" width="8.88671875" style="10"/>
    <col min="12551" max="12552" width="10.5546875" style="10" bestFit="1" customWidth="1"/>
    <col min="12553" max="12785" width="8.88671875" style="10"/>
    <col min="12786" max="12786" width="39.6640625" style="10" customWidth="1"/>
    <col min="12787" max="12792" width="0" style="10" hidden="1" customWidth="1"/>
    <col min="12793" max="12793" width="14" style="10" customWidth="1"/>
    <col min="12794" max="12794" width="20.5546875" style="10" customWidth="1"/>
    <col min="12795" max="12795" width="9.88671875" style="10" bestFit="1" customWidth="1"/>
    <col min="12796" max="12796" width="21.109375" style="10" bestFit="1" customWidth="1"/>
    <col min="12797" max="12797" width="8.88671875" style="10"/>
    <col min="12798" max="12804" width="10.5546875" style="10" bestFit="1" customWidth="1"/>
    <col min="12805" max="12806" width="8.88671875" style="10"/>
    <col min="12807" max="12808" width="10.5546875" style="10" bestFit="1" customWidth="1"/>
    <col min="12809" max="13041" width="8.88671875" style="10"/>
    <col min="13042" max="13042" width="39.6640625" style="10" customWidth="1"/>
    <col min="13043" max="13048" width="0" style="10" hidden="1" customWidth="1"/>
    <col min="13049" max="13049" width="14" style="10" customWidth="1"/>
    <col min="13050" max="13050" width="20.5546875" style="10" customWidth="1"/>
    <col min="13051" max="13051" width="9.88671875" style="10" bestFit="1" customWidth="1"/>
    <col min="13052" max="13052" width="21.109375" style="10" bestFit="1" customWidth="1"/>
    <col min="13053" max="13053" width="8.88671875" style="10"/>
    <col min="13054" max="13060" width="10.5546875" style="10" bestFit="1" customWidth="1"/>
    <col min="13061" max="13062" width="8.88671875" style="10"/>
    <col min="13063" max="13064" width="10.5546875" style="10" bestFit="1" customWidth="1"/>
    <col min="13065" max="13297" width="8.88671875" style="10"/>
    <col min="13298" max="13298" width="39.6640625" style="10" customWidth="1"/>
    <col min="13299" max="13304" width="0" style="10" hidden="1" customWidth="1"/>
    <col min="13305" max="13305" width="14" style="10" customWidth="1"/>
    <col min="13306" max="13306" width="20.5546875" style="10" customWidth="1"/>
    <col min="13307" max="13307" width="9.88671875" style="10" bestFit="1" customWidth="1"/>
    <col min="13308" max="13308" width="21.109375" style="10" bestFit="1" customWidth="1"/>
    <col min="13309" max="13309" width="8.88671875" style="10"/>
    <col min="13310" max="13316" width="10.5546875" style="10" bestFit="1" customWidth="1"/>
    <col min="13317" max="13318" width="8.88671875" style="10"/>
    <col min="13319" max="13320" width="10.5546875" style="10" bestFit="1" customWidth="1"/>
    <col min="13321" max="13553" width="8.88671875" style="10"/>
    <col min="13554" max="13554" width="39.6640625" style="10" customWidth="1"/>
    <col min="13555" max="13560" width="0" style="10" hidden="1" customWidth="1"/>
    <col min="13561" max="13561" width="14" style="10" customWidth="1"/>
    <col min="13562" max="13562" width="20.5546875" style="10" customWidth="1"/>
    <col min="13563" max="13563" width="9.88671875" style="10" bestFit="1" customWidth="1"/>
    <col min="13564" max="13564" width="21.109375" style="10" bestFit="1" customWidth="1"/>
    <col min="13565" max="13565" width="8.88671875" style="10"/>
    <col min="13566" max="13572" width="10.5546875" style="10" bestFit="1" customWidth="1"/>
    <col min="13573" max="13574" width="8.88671875" style="10"/>
    <col min="13575" max="13576" width="10.5546875" style="10" bestFit="1" customWidth="1"/>
    <col min="13577" max="13809" width="8.88671875" style="10"/>
    <col min="13810" max="13810" width="39.6640625" style="10" customWidth="1"/>
    <col min="13811" max="13816" width="0" style="10" hidden="1" customWidth="1"/>
    <col min="13817" max="13817" width="14" style="10" customWidth="1"/>
    <col min="13818" max="13818" width="20.5546875" style="10" customWidth="1"/>
    <col min="13819" max="13819" width="9.88671875" style="10" bestFit="1" customWidth="1"/>
    <col min="13820" max="13820" width="21.109375" style="10" bestFit="1" customWidth="1"/>
    <col min="13821" max="13821" width="8.88671875" style="10"/>
    <col min="13822" max="13828" width="10.5546875" style="10" bestFit="1" customWidth="1"/>
    <col min="13829" max="13830" width="8.88671875" style="10"/>
    <col min="13831" max="13832" width="10.5546875" style="10" bestFit="1" customWidth="1"/>
    <col min="13833" max="14065" width="8.88671875" style="10"/>
    <col min="14066" max="14066" width="39.6640625" style="10" customWidth="1"/>
    <col min="14067" max="14072" width="0" style="10" hidden="1" customWidth="1"/>
    <col min="14073" max="14073" width="14" style="10" customWidth="1"/>
    <col min="14074" max="14074" width="20.5546875" style="10" customWidth="1"/>
    <col min="14075" max="14075" width="9.88671875" style="10" bestFit="1" customWidth="1"/>
    <col min="14076" max="14076" width="21.109375" style="10" bestFit="1" customWidth="1"/>
    <col min="14077" max="14077" width="8.88671875" style="10"/>
    <col min="14078" max="14084" width="10.5546875" style="10" bestFit="1" customWidth="1"/>
    <col min="14085" max="14086" width="8.88671875" style="10"/>
    <col min="14087" max="14088" width="10.5546875" style="10" bestFit="1" customWidth="1"/>
    <col min="14089" max="14321" width="8.88671875" style="10"/>
    <col min="14322" max="14322" width="39.6640625" style="10" customWidth="1"/>
    <col min="14323" max="14328" width="0" style="10" hidden="1" customWidth="1"/>
    <col min="14329" max="14329" width="14" style="10" customWidth="1"/>
    <col min="14330" max="14330" width="20.5546875" style="10" customWidth="1"/>
    <col min="14331" max="14331" width="9.88671875" style="10" bestFit="1" customWidth="1"/>
    <col min="14332" max="14332" width="21.109375" style="10" bestFit="1" customWidth="1"/>
    <col min="14333" max="14333" width="8.88671875" style="10"/>
    <col min="14334" max="14340" width="10.5546875" style="10" bestFit="1" customWidth="1"/>
    <col min="14341" max="14342" width="8.88671875" style="10"/>
    <col min="14343" max="14344" width="10.5546875" style="10" bestFit="1" customWidth="1"/>
    <col min="14345" max="14577" width="8.88671875" style="10"/>
    <col min="14578" max="14578" width="39.6640625" style="10" customWidth="1"/>
    <col min="14579" max="14584" width="0" style="10" hidden="1" customWidth="1"/>
    <col min="14585" max="14585" width="14" style="10" customWidth="1"/>
    <col min="14586" max="14586" width="20.5546875" style="10" customWidth="1"/>
    <col min="14587" max="14587" width="9.88671875" style="10" bestFit="1" customWidth="1"/>
    <col min="14588" max="14588" width="21.109375" style="10" bestFit="1" customWidth="1"/>
    <col min="14589" max="14589" width="8.88671875" style="10"/>
    <col min="14590" max="14596" width="10.5546875" style="10" bestFit="1" customWidth="1"/>
    <col min="14597" max="14598" width="8.88671875" style="10"/>
    <col min="14599" max="14600" width="10.5546875" style="10" bestFit="1" customWidth="1"/>
    <col min="14601" max="14833" width="8.88671875" style="10"/>
    <col min="14834" max="14834" width="39.6640625" style="10" customWidth="1"/>
    <col min="14835" max="14840" width="0" style="10" hidden="1" customWidth="1"/>
    <col min="14841" max="14841" width="14" style="10" customWidth="1"/>
    <col min="14842" max="14842" width="20.5546875" style="10" customWidth="1"/>
    <col min="14843" max="14843" width="9.88671875" style="10" bestFit="1" customWidth="1"/>
    <col min="14844" max="14844" width="21.109375" style="10" bestFit="1" customWidth="1"/>
    <col min="14845" max="14845" width="8.88671875" style="10"/>
    <col min="14846" max="14852" width="10.5546875" style="10" bestFit="1" customWidth="1"/>
    <col min="14853" max="14854" width="8.88671875" style="10"/>
    <col min="14855" max="14856" width="10.5546875" style="10" bestFit="1" customWidth="1"/>
    <col min="14857" max="15089" width="8.88671875" style="10"/>
    <col min="15090" max="15090" width="39.6640625" style="10" customWidth="1"/>
    <col min="15091" max="15096" width="0" style="10" hidden="1" customWidth="1"/>
    <col min="15097" max="15097" width="14" style="10" customWidth="1"/>
    <col min="15098" max="15098" width="20.5546875" style="10" customWidth="1"/>
    <col min="15099" max="15099" width="9.88671875" style="10" bestFit="1" customWidth="1"/>
    <col min="15100" max="15100" width="21.109375" style="10" bestFit="1" customWidth="1"/>
    <col min="15101" max="15101" width="8.88671875" style="10"/>
    <col min="15102" max="15108" width="10.5546875" style="10" bestFit="1" customWidth="1"/>
    <col min="15109" max="15110" width="8.88671875" style="10"/>
    <col min="15111" max="15112" width="10.5546875" style="10" bestFit="1" customWidth="1"/>
    <col min="15113" max="15345" width="8.88671875" style="10"/>
    <col min="15346" max="15346" width="39.6640625" style="10" customWidth="1"/>
    <col min="15347" max="15352" width="0" style="10" hidden="1" customWidth="1"/>
    <col min="15353" max="15353" width="14" style="10" customWidth="1"/>
    <col min="15354" max="15354" width="20.5546875" style="10" customWidth="1"/>
    <col min="15355" max="15355" width="9.88671875" style="10" bestFit="1" customWidth="1"/>
    <col min="15356" max="15356" width="21.109375" style="10" bestFit="1" customWidth="1"/>
    <col min="15357" max="15357" width="8.88671875" style="10"/>
    <col min="15358" max="15364" width="10.5546875" style="10" bestFit="1" customWidth="1"/>
    <col min="15365" max="15366" width="8.88671875" style="10"/>
    <col min="15367" max="15368" width="10.5546875" style="10" bestFit="1" customWidth="1"/>
    <col min="15369" max="15601" width="8.88671875" style="10"/>
    <col min="15602" max="15602" width="39.6640625" style="10" customWidth="1"/>
    <col min="15603" max="15608" width="0" style="10" hidden="1" customWidth="1"/>
    <col min="15609" max="15609" width="14" style="10" customWidth="1"/>
    <col min="15610" max="15610" width="20.5546875" style="10" customWidth="1"/>
    <col min="15611" max="15611" width="9.88671875" style="10" bestFit="1" customWidth="1"/>
    <col min="15612" max="15612" width="21.109375" style="10" bestFit="1" customWidth="1"/>
    <col min="15613" max="15613" width="8.88671875" style="10"/>
    <col min="15614" max="15620" width="10.5546875" style="10" bestFit="1" customWidth="1"/>
    <col min="15621" max="15622" width="8.88671875" style="10"/>
    <col min="15623" max="15624" width="10.5546875" style="10" bestFit="1" customWidth="1"/>
    <col min="15625" max="15857" width="8.88671875" style="10"/>
    <col min="15858" max="15858" width="39.6640625" style="10" customWidth="1"/>
    <col min="15859" max="15864" width="0" style="10" hidden="1" customWidth="1"/>
    <col min="15865" max="15865" width="14" style="10" customWidth="1"/>
    <col min="15866" max="15866" width="20.5546875" style="10" customWidth="1"/>
    <col min="15867" max="15867" width="9.88671875" style="10" bestFit="1" customWidth="1"/>
    <col min="15868" max="15868" width="21.109375" style="10" bestFit="1" customWidth="1"/>
    <col min="15869" max="15869" width="8.88671875" style="10"/>
    <col min="15870" max="15876" width="10.5546875" style="10" bestFit="1" customWidth="1"/>
    <col min="15877" max="15878" width="8.88671875" style="10"/>
    <col min="15879" max="15880" width="10.5546875" style="10" bestFit="1" customWidth="1"/>
    <col min="15881" max="16113" width="8.88671875" style="10"/>
    <col min="16114" max="16114" width="39.6640625" style="10" customWidth="1"/>
    <col min="16115" max="16120" width="0" style="10" hidden="1" customWidth="1"/>
    <col min="16121" max="16121" width="14" style="10" customWidth="1"/>
    <col min="16122" max="16122" width="20.5546875" style="10" customWidth="1"/>
    <col min="16123" max="16123" width="9.88671875" style="10" bestFit="1" customWidth="1"/>
    <col min="16124" max="16124" width="21.109375" style="10" bestFit="1" customWidth="1"/>
    <col min="16125" max="16125" width="8.88671875" style="10"/>
    <col min="16126" max="16132" width="10.5546875" style="10" bestFit="1" customWidth="1"/>
    <col min="16133" max="16134" width="8.88671875" style="10"/>
    <col min="16135" max="16136" width="10.5546875" style="10" bestFit="1" customWidth="1"/>
    <col min="16137" max="16381" width="8.88671875" style="10"/>
    <col min="16382" max="16382" width="8.88671875" style="10" customWidth="1"/>
    <col min="16383" max="16384" width="8.88671875" style="10"/>
  </cols>
  <sheetData>
    <row r="1" spans="1:70" s="256" customFormat="1" ht="16.5" thickBot="1" x14ac:dyDescent="0.25">
      <c r="A1" s="255" t="s">
        <v>299</v>
      </c>
      <c r="B1" s="388">
        <v>45566</v>
      </c>
      <c r="C1" s="41">
        <v>45717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</row>
    <row r="2" spans="1:70" s="395" customFormat="1" x14ac:dyDescent="0.2">
      <c r="A2" s="393" t="s">
        <v>303</v>
      </c>
      <c r="B2" s="350">
        <v>0.01</v>
      </c>
      <c r="C2" s="191">
        <v>0.02</v>
      </c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  <c r="BF2" s="394"/>
      <c r="BG2" s="394"/>
      <c r="BH2" s="394"/>
      <c r="BI2" s="394"/>
      <c r="BJ2" s="394"/>
      <c r="BK2" s="394"/>
      <c r="BL2" s="394"/>
      <c r="BM2" s="394"/>
      <c r="BN2" s="394"/>
      <c r="BO2" s="394"/>
      <c r="BP2" s="394"/>
      <c r="BQ2" s="394"/>
      <c r="BR2" s="394"/>
    </row>
    <row r="3" spans="1:70" s="396" customFormat="1" ht="16.5" thickBot="1" x14ac:dyDescent="0.25">
      <c r="A3" s="351" t="s">
        <v>302</v>
      </c>
      <c r="B3" s="397">
        <v>500</v>
      </c>
      <c r="C3" s="352">
        <v>1000</v>
      </c>
    </row>
    <row r="4" spans="1:70" ht="31.5" x14ac:dyDescent="0.2">
      <c r="A4" s="162" t="s">
        <v>300</v>
      </c>
    </row>
    <row r="5" spans="1:70" s="128" customFormat="1" x14ac:dyDescent="0.2">
      <c r="A5" s="34" t="s">
        <v>67</v>
      </c>
    </row>
    <row r="6" spans="1:70" x14ac:dyDescent="0.2">
      <c r="B6" s="11">
        <v>39994.815627802433</v>
      </c>
      <c r="C6" s="11">
        <f t="shared" ref="C6:C14" si="0">IF(B6*C$2&lt;(C$3),B6+(C$3),B6*(1+C$2))</f>
        <v>40994.815627802433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x14ac:dyDescent="0.2">
      <c r="B7" s="11">
        <v>40661.302229772104</v>
      </c>
      <c r="C7" s="11">
        <f t="shared" si="0"/>
        <v>41661.302229772104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x14ac:dyDescent="0.2">
      <c r="B8" s="11">
        <v>41708.74367786252</v>
      </c>
      <c r="C8" s="11">
        <f t="shared" si="0"/>
        <v>42708.74367786252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70" x14ac:dyDescent="0.2">
      <c r="B9" s="11">
        <v>42788.720882356523</v>
      </c>
      <c r="C9" s="11">
        <f t="shared" si="0"/>
        <v>43788.720882356523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</row>
    <row r="10" spans="1:70" x14ac:dyDescent="0.2">
      <c r="B10" s="11">
        <v>43899.134762195856</v>
      </c>
      <c r="C10" s="11">
        <f t="shared" si="0"/>
        <v>44899.134762195856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</row>
    <row r="11" spans="1:70" x14ac:dyDescent="0.2">
      <c r="B11" s="11">
        <v>44952.873453461165</v>
      </c>
      <c r="C11" s="11">
        <f t="shared" si="0"/>
        <v>45952.873453461165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</row>
    <row r="12" spans="1:70" x14ac:dyDescent="0.2">
      <c r="B12" s="11">
        <v>47452.878993893377</v>
      </c>
      <c r="C12" s="11">
        <f t="shared" si="0"/>
        <v>48452.878993893377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</row>
    <row r="13" spans="1:70" x14ac:dyDescent="0.2">
      <c r="A13" s="13"/>
      <c r="B13" s="11">
        <v>50104.018370523008</v>
      </c>
      <c r="C13" s="11">
        <f t="shared" si="0"/>
        <v>51106.098737933469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</row>
    <row r="14" spans="1:70" s="24" customFormat="1" x14ac:dyDescent="0.2">
      <c r="A14" s="24" t="s">
        <v>68</v>
      </c>
      <c r="B14" s="11">
        <v>52047.344565794883</v>
      </c>
      <c r="C14" s="11">
        <f t="shared" si="0"/>
        <v>53088.291457110783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</row>
    <row r="15" spans="1:70" s="24" customFormat="1" x14ac:dyDescent="0.2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</row>
    <row r="16" spans="1:70" s="24" customFormat="1" x14ac:dyDescent="0.2">
      <c r="A16" s="58" t="s">
        <v>310</v>
      </c>
      <c r="B16" s="11">
        <v>36950.393104873241</v>
      </c>
      <c r="C16" s="11">
        <f t="shared" ref="C16:C26" si="1">IF(B16*C$2&lt;(C$3),B16+(C$3),B16*(1+C$2))</f>
        <v>37950.393104873241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</row>
    <row r="17" spans="1:70" s="24" customFormat="1" x14ac:dyDescent="0.2">
      <c r="B17" s="11">
        <v>38513.851536061055</v>
      </c>
      <c r="C17" s="11">
        <f t="shared" si="1"/>
        <v>39513.851536061055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0" s="24" customFormat="1" x14ac:dyDescent="0.2">
      <c r="B18" s="11">
        <v>39994.815627802433</v>
      </c>
      <c r="C18" s="11">
        <f t="shared" si="1"/>
        <v>40994.815627802433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</row>
    <row r="19" spans="1:70" s="24" customFormat="1" x14ac:dyDescent="0.2">
      <c r="B19" s="11">
        <v>40661.302229772104</v>
      </c>
      <c r="C19" s="11">
        <f t="shared" si="1"/>
        <v>41661.302229772104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</row>
    <row r="20" spans="1:70" s="24" customFormat="1" x14ac:dyDescent="0.2">
      <c r="B20" s="11">
        <v>41708.74367786252</v>
      </c>
      <c r="C20" s="11">
        <f t="shared" si="1"/>
        <v>42708.74367786252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</row>
    <row r="21" spans="1:70" s="24" customFormat="1" x14ac:dyDescent="0.2">
      <c r="B21" s="11">
        <v>42788.720882356523</v>
      </c>
      <c r="C21" s="11">
        <f t="shared" si="1"/>
        <v>43788.720882356523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</row>
    <row r="22" spans="1:70" s="24" customFormat="1" x14ac:dyDescent="0.2">
      <c r="B22" s="11">
        <v>43899.134762195856</v>
      </c>
      <c r="C22" s="11">
        <f t="shared" si="1"/>
        <v>44899.134762195856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</row>
    <row r="23" spans="1:70" s="24" customFormat="1" x14ac:dyDescent="0.2">
      <c r="B23" s="11">
        <v>44952.873453461165</v>
      </c>
      <c r="C23" s="11">
        <f t="shared" si="1"/>
        <v>45952.873453461165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</row>
    <row r="24" spans="1:70" s="24" customFormat="1" x14ac:dyDescent="0.2">
      <c r="B24" s="11">
        <v>47452.878993893377</v>
      </c>
      <c r="C24" s="11">
        <f t="shared" si="1"/>
        <v>48452.878993893377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</row>
    <row r="25" spans="1:70" s="24" customFormat="1" x14ac:dyDescent="0.2">
      <c r="B25" s="11">
        <v>50104.018370523008</v>
      </c>
      <c r="C25" s="11">
        <f t="shared" si="1"/>
        <v>51106.098737933469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</row>
    <row r="26" spans="1:70" s="24" customFormat="1" x14ac:dyDescent="0.2">
      <c r="B26" s="11">
        <v>52047.344565794883</v>
      </c>
      <c r="C26" s="11">
        <f t="shared" si="1"/>
        <v>53088.291457110783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</row>
    <row r="27" spans="1:70" s="91" customFormat="1" x14ac:dyDescent="0.2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</row>
    <row r="28" spans="1:70" s="24" customFormat="1" x14ac:dyDescent="0.2">
      <c r="A28" s="58" t="s">
        <v>96</v>
      </c>
      <c r="B28" s="11">
        <v>42416.133994508738</v>
      </c>
      <c r="C28" s="11">
        <f t="shared" ref="C28:C41" si="2">IF(B28*C$2&lt;(C$3),B28+(C$3),B28*(1+C$2))</f>
        <v>43416.133994508738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</row>
    <row r="29" spans="1:70" x14ac:dyDescent="0.2">
      <c r="A29" s="20" t="s">
        <v>26</v>
      </c>
      <c r="B29" s="11">
        <v>43518.151550114882</v>
      </c>
      <c r="C29" s="11">
        <f t="shared" si="2"/>
        <v>44518.151550114882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</row>
    <row r="30" spans="1:70" x14ac:dyDescent="0.2">
      <c r="A30" s="20"/>
      <c r="B30" s="11">
        <v>44559.295755030413</v>
      </c>
      <c r="C30" s="11">
        <f t="shared" si="2"/>
        <v>45559.295755030413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</row>
    <row r="31" spans="1:70" x14ac:dyDescent="0.2">
      <c r="A31" s="20"/>
      <c r="B31" s="11">
        <v>47029.914160646447</v>
      </c>
      <c r="C31" s="11">
        <f t="shared" si="2"/>
        <v>48029.914160646447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</row>
    <row r="32" spans="1:70" x14ac:dyDescent="0.2">
      <c r="A32" s="20"/>
      <c r="B32" s="11">
        <v>49704.143428917349</v>
      </c>
      <c r="C32" s="11">
        <f t="shared" si="2"/>
        <v>50704.143428917349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</row>
    <row r="33" spans="1:70" x14ac:dyDescent="0.2">
      <c r="A33" s="20"/>
      <c r="B33" s="11">
        <v>51630.750443559882</v>
      </c>
      <c r="C33" s="11">
        <f t="shared" si="2"/>
        <v>52663.365452431084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</row>
    <row r="34" spans="1:70" x14ac:dyDescent="0.2">
      <c r="A34" s="20"/>
      <c r="B34" s="11">
        <v>53692.846169127341</v>
      </c>
      <c r="C34" s="11">
        <f t="shared" si="2"/>
        <v>54766.703092509888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</row>
    <row r="35" spans="1:70" x14ac:dyDescent="0.2">
      <c r="A35" s="20"/>
      <c r="B35" s="11">
        <v>55756.72748597098</v>
      </c>
      <c r="C35" s="11">
        <f t="shared" si="2"/>
        <v>56871.862035690399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</row>
    <row r="36" spans="1:70" x14ac:dyDescent="0.2">
      <c r="A36" s="20"/>
      <c r="B36" s="11">
        <v>57845.542939086052</v>
      </c>
      <c r="C36" s="11">
        <f t="shared" si="2"/>
        <v>59002.453797867776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</row>
    <row r="37" spans="1:70" x14ac:dyDescent="0.2">
      <c r="A37" s="20"/>
      <c r="B37" s="11">
        <v>60503.049787172989</v>
      </c>
      <c r="C37" s="11">
        <f t="shared" si="2"/>
        <v>61713.110782916454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</row>
    <row r="38" spans="1:70" x14ac:dyDescent="0.2">
      <c r="A38" s="20"/>
      <c r="B38" s="11">
        <v>62618.506040823297</v>
      </c>
      <c r="C38" s="11">
        <f t="shared" si="2"/>
        <v>63870.876161639761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</row>
    <row r="39" spans="1:70" x14ac:dyDescent="0.2">
      <c r="A39" s="20"/>
      <c r="B39" s="11">
        <v>64907.912278195487</v>
      </c>
      <c r="C39" s="11">
        <f t="shared" si="2"/>
        <v>66206.070523759394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</row>
    <row r="40" spans="1:70" x14ac:dyDescent="0.2">
      <c r="A40" s="20"/>
      <c r="B40" s="11">
        <v>67198.440773527196</v>
      </c>
      <c r="C40" s="11">
        <f t="shared" si="2"/>
        <v>68542.409588997747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</row>
    <row r="41" spans="1:70" x14ac:dyDescent="0.2">
      <c r="A41" s="20"/>
      <c r="B41" s="11">
        <v>69430.611854965071</v>
      </c>
      <c r="C41" s="11">
        <f t="shared" si="2"/>
        <v>70819.224092064367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</row>
    <row r="42" spans="1:70" ht="31.5" x14ac:dyDescent="0.2">
      <c r="A42" s="392" t="s">
        <v>22</v>
      </c>
      <c r="B42" s="11">
        <v>70890.669460269608</v>
      </c>
      <c r="C42" s="11">
        <f>IF(B42*C$2&lt;(C$3),B42+(C$3),B42*(1+C$2))</f>
        <v>72308.482849474996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</row>
    <row r="43" spans="1:70" ht="31.5" x14ac:dyDescent="0.2">
      <c r="A43" s="325" t="s">
        <v>23</v>
      </c>
    </row>
    <row r="44" spans="1:70" s="91" customFormat="1" x14ac:dyDescent="0.2">
      <c r="A44" s="330"/>
    </row>
    <row r="45" spans="1:70" s="24" customFormat="1" x14ac:dyDescent="0.2">
      <c r="A45" s="58" t="s">
        <v>96</v>
      </c>
      <c r="B45" s="11">
        <v>42788.720882356523</v>
      </c>
      <c r="C45" s="11">
        <f t="shared" ref="C45:C58" si="3">IF(B45*C$2&lt;(C$3),B45+(C$3),B45*(1+C$2))</f>
        <v>43788.720882356523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</row>
    <row r="46" spans="1:70" x14ac:dyDescent="0.2">
      <c r="A46" s="20" t="s">
        <v>24</v>
      </c>
      <c r="B46" s="11">
        <v>43899.134762195856</v>
      </c>
      <c r="C46" s="11">
        <f t="shared" si="3"/>
        <v>44899.134762195856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</row>
    <row r="47" spans="1:70" x14ac:dyDescent="0.2">
      <c r="A47" s="20"/>
      <c r="B47" s="11">
        <v>44952.873453461165</v>
      </c>
      <c r="C47" s="11">
        <f t="shared" si="3"/>
        <v>45952.873453461165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</row>
    <row r="48" spans="1:70" x14ac:dyDescent="0.2">
      <c r="A48" s="20"/>
      <c r="B48" s="11">
        <v>47452.878993893377</v>
      </c>
      <c r="C48" s="11">
        <f t="shared" si="3"/>
        <v>48452.878993893377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</row>
    <row r="49" spans="1:70" x14ac:dyDescent="0.2">
      <c r="A49" s="20"/>
      <c r="B49" s="11">
        <v>50104.018370523008</v>
      </c>
      <c r="C49" s="11">
        <f t="shared" si="3"/>
        <v>51106.098737933469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</row>
    <row r="50" spans="1:70" x14ac:dyDescent="0.2">
      <c r="A50" s="20"/>
      <c r="B50" s="11">
        <v>52047.344565794883</v>
      </c>
      <c r="C50" s="11">
        <f t="shared" si="3"/>
        <v>53088.291457110783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</row>
    <row r="51" spans="1:70" x14ac:dyDescent="0.2">
      <c r="A51" s="20"/>
      <c r="B51" s="11">
        <v>54135.104476859371</v>
      </c>
      <c r="C51" s="11">
        <f t="shared" si="3"/>
        <v>55217.806566396561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</row>
    <row r="52" spans="1:70" x14ac:dyDescent="0.2">
      <c r="A52" s="20"/>
      <c r="B52" s="11">
        <v>56236.74277161686</v>
      </c>
      <c r="C52" s="11">
        <f t="shared" si="3"/>
        <v>57361.4776270492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</row>
    <row r="53" spans="1:70" x14ac:dyDescent="0.2">
      <c r="A53" s="20"/>
      <c r="B53" s="11">
        <v>58350.559020859328</v>
      </c>
      <c r="C53" s="11">
        <f t="shared" si="3"/>
        <v>59517.570201276518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</row>
    <row r="54" spans="1:70" x14ac:dyDescent="0.2">
      <c r="A54" s="20"/>
      <c r="B54" s="11">
        <v>61029.388770176702</v>
      </c>
      <c r="C54" s="11">
        <f t="shared" si="3"/>
        <v>62249.976545580234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</row>
    <row r="55" spans="1:70" x14ac:dyDescent="0.2">
      <c r="A55" s="20"/>
      <c r="B55" s="11">
        <v>63163.923409138442</v>
      </c>
      <c r="C55" s="11">
        <f t="shared" si="3"/>
        <v>64427.201877321211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</row>
    <row r="56" spans="1:70" x14ac:dyDescent="0.2">
      <c r="A56" s="20"/>
      <c r="B56" s="11">
        <v>65478.019321619555</v>
      </c>
      <c r="C56" s="11">
        <f t="shared" si="3"/>
        <v>66787.579708051941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</row>
    <row r="57" spans="1:70" x14ac:dyDescent="0.2">
      <c r="A57" s="20"/>
      <c r="B57" s="11">
        <v>67788.748460222167</v>
      </c>
      <c r="C57" s="11">
        <f t="shared" si="3"/>
        <v>69144.523429426612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</row>
    <row r="58" spans="1:70" x14ac:dyDescent="0.2">
      <c r="A58" s="20"/>
      <c r="B58" s="11">
        <v>70047.85373268796</v>
      </c>
      <c r="C58" s="11">
        <f t="shared" si="3"/>
        <v>71448.810807341724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</row>
    <row r="59" spans="1:70" ht="31.5" x14ac:dyDescent="0.2">
      <c r="A59" s="392" t="s">
        <v>22</v>
      </c>
      <c r="B59" s="11">
        <v>71519.133917587475</v>
      </c>
      <c r="C59" s="11">
        <f>IF(B59*C$2&lt;(C$3),B59+(C$3),B59*(1+C$2))</f>
        <v>72949.516595939233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</row>
    <row r="60" spans="1:70" s="24" customFormat="1" ht="31.5" x14ac:dyDescent="0.2">
      <c r="A60" s="326" t="s">
        <v>25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</row>
    <row r="61" spans="1:70" s="91" customFormat="1" x14ac:dyDescent="0.2">
      <c r="A61" s="330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</row>
    <row r="62" spans="1:70" s="24" customFormat="1" x14ac:dyDescent="0.2">
      <c r="A62" s="57" t="s">
        <v>69</v>
      </c>
      <c r="B62" s="11">
        <v>64907.912278195487</v>
      </c>
      <c r="C62" s="11">
        <f t="shared" ref="C62:C70" si="4">IF(B62*C$2&lt;(C$3),B62+(C$3),B62*(1+C$2))</f>
        <v>66206.070523759394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</row>
    <row r="63" spans="1:70" x14ac:dyDescent="0.2">
      <c r="A63" s="10" t="s">
        <v>26</v>
      </c>
      <c r="B63" s="11">
        <v>67198.440773527196</v>
      </c>
      <c r="C63" s="11">
        <f t="shared" si="4"/>
        <v>68542.409588997747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</row>
    <row r="64" spans="1:70" x14ac:dyDescent="0.2">
      <c r="B64" s="11">
        <v>69430.611854965071</v>
      </c>
      <c r="C64" s="11">
        <f t="shared" si="4"/>
        <v>70819.224092064367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</row>
    <row r="65" spans="1:70" x14ac:dyDescent="0.2">
      <c r="B65" s="11">
        <v>70890.669460269608</v>
      </c>
      <c r="C65" s="11">
        <f t="shared" si="4"/>
        <v>72308.482849474996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</row>
    <row r="66" spans="1:70" x14ac:dyDescent="0.2">
      <c r="B66" s="11">
        <v>72265.435460652428</v>
      </c>
      <c r="C66" s="11">
        <f t="shared" si="4"/>
        <v>73710.744169865473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</row>
    <row r="67" spans="1:70" x14ac:dyDescent="0.2">
      <c r="B67" s="11">
        <v>73668.257910022658</v>
      </c>
      <c r="C67" s="11">
        <f t="shared" si="4"/>
        <v>75141.623068223111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</row>
    <row r="68" spans="1:70" x14ac:dyDescent="0.2">
      <c r="B68" s="11">
        <v>75099.136808380281</v>
      </c>
      <c r="C68" s="11">
        <f t="shared" si="4"/>
        <v>76601.119544547881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</row>
    <row r="69" spans="1:70" x14ac:dyDescent="0.2">
      <c r="B69" s="11">
        <v>76559.194413684789</v>
      </c>
      <c r="C69" s="11">
        <f t="shared" si="4"/>
        <v>78090.378301958481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</row>
    <row r="70" spans="1:70" s="24" customFormat="1" x14ac:dyDescent="0.2">
      <c r="B70" s="90">
        <v>78047.308467976705</v>
      </c>
      <c r="C70" s="90">
        <f t="shared" si="4"/>
        <v>79608.254637336242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</row>
    <row r="71" spans="1:70" s="91" customFormat="1" x14ac:dyDescent="0.2"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</row>
    <row r="72" spans="1:70" s="24" customFormat="1" x14ac:dyDescent="0.2">
      <c r="A72" s="57" t="s">
        <v>69</v>
      </c>
      <c r="B72" s="11">
        <v>65478.019321619555</v>
      </c>
      <c r="C72" s="11">
        <f t="shared" ref="C72:C80" si="5">IF(B72*C$2&lt;(C$3),B72+(C$3),B72*(1+C$2))</f>
        <v>66787.579708051941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</row>
    <row r="73" spans="1:70" x14ac:dyDescent="0.2">
      <c r="A73" s="10" t="s">
        <v>24</v>
      </c>
      <c r="B73" s="11">
        <v>67788.748460222167</v>
      </c>
      <c r="C73" s="11">
        <f t="shared" si="5"/>
        <v>69144.523429426612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</row>
    <row r="74" spans="1:70" x14ac:dyDescent="0.2">
      <c r="B74" s="11">
        <v>70047.85373268796</v>
      </c>
      <c r="C74" s="11">
        <f t="shared" si="5"/>
        <v>71448.810807341724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</row>
    <row r="75" spans="1:70" x14ac:dyDescent="0.2">
      <c r="B75" s="11">
        <v>71519.133917587475</v>
      </c>
      <c r="C75" s="11">
        <f t="shared" si="5"/>
        <v>72949.516595939233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</row>
    <row r="76" spans="1:70" x14ac:dyDescent="0.2">
      <c r="B76" s="11">
        <v>72906.244755524705</v>
      </c>
      <c r="C76" s="11">
        <f t="shared" si="5"/>
        <v>74364.369650635199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</row>
    <row r="77" spans="1:70" x14ac:dyDescent="0.2">
      <c r="B77" s="11">
        <v>74322.534300408908</v>
      </c>
      <c r="C77" s="11">
        <f t="shared" si="5"/>
        <v>75808.984986417083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</row>
    <row r="78" spans="1:70" x14ac:dyDescent="0.2">
      <c r="B78" s="11">
        <v>75766.88029428049</v>
      </c>
      <c r="C78" s="11">
        <f t="shared" si="5"/>
        <v>77282.217900166099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</row>
    <row r="79" spans="1:70" x14ac:dyDescent="0.2">
      <c r="B79" s="11">
        <v>77240.404995098972</v>
      </c>
      <c r="C79" s="11">
        <f t="shared" si="5"/>
        <v>78785.21309500096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</row>
    <row r="80" spans="1:70" x14ac:dyDescent="0.2">
      <c r="B80" s="11">
        <v>78741.986144904833</v>
      </c>
      <c r="C80" s="11">
        <f t="shared" si="5"/>
        <v>80316.825867802938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</row>
    <row r="81" spans="1:70" x14ac:dyDescent="0.2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</row>
    <row r="82" spans="1:70" ht="31.5" x14ac:dyDescent="0.2">
      <c r="A82" s="162" t="s">
        <v>23</v>
      </c>
    </row>
    <row r="83" spans="1:70" ht="31.5" x14ac:dyDescent="0.2">
      <c r="A83" s="325" t="s">
        <v>25</v>
      </c>
    </row>
    <row r="84" spans="1:70" s="186" customFormat="1" ht="16.5" thickBot="1" x14ac:dyDescent="0.25"/>
    <row r="85" spans="1:70" ht="16.5" thickTop="1" x14ac:dyDescent="0.2"/>
    <row r="103" spans="1:1" ht="30.75" customHeight="1" thickBot="1" x14ac:dyDescent="0.25">
      <c r="A103" s="174" t="s">
        <v>257</v>
      </c>
    </row>
    <row r="104" spans="1:1" ht="16.5" thickTop="1" x14ac:dyDescent="0.2"/>
  </sheetData>
  <hyperlinks>
    <hyperlink ref="A103" location="'Table of Contents'!A1" display="Link to Table of Contents 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  <pageSetUpPr fitToPage="1"/>
  </sheetPr>
  <dimension ref="A1:BS38"/>
  <sheetViews>
    <sheetView zoomScaleNormal="100" workbookViewId="0">
      <pane ySplit="1" topLeftCell="A2" activePane="bottomLeft" state="frozen"/>
      <selection pane="bottomLeft"/>
    </sheetView>
  </sheetViews>
  <sheetFormatPr defaultColWidth="8.88671875" defaultRowHeight="15.75" x14ac:dyDescent="0.25"/>
  <cols>
    <col min="1" max="1" width="61" style="26" bestFit="1" customWidth="1"/>
    <col min="2" max="71" width="11.109375" style="26" customWidth="1"/>
    <col min="72" max="16384" width="8.88671875" style="26"/>
  </cols>
  <sheetData>
    <row r="1" spans="1:71" s="25" customFormat="1" ht="16.5" thickBot="1" x14ac:dyDescent="0.3">
      <c r="A1" s="29" t="s">
        <v>291</v>
      </c>
      <c r="B1" s="388">
        <v>45566</v>
      </c>
      <c r="C1" s="41">
        <v>45717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</row>
    <row r="2" spans="1:71" s="250" customFormat="1" x14ac:dyDescent="0.2">
      <c r="A2" s="248" t="s">
        <v>303</v>
      </c>
      <c r="B2" s="350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16.5" thickBot="1" x14ac:dyDescent="0.25">
      <c r="A3" s="172" t="s">
        <v>302</v>
      </c>
      <c r="B3" s="390">
        <v>500</v>
      </c>
      <c r="C3" s="352">
        <v>1000</v>
      </c>
    </row>
    <row r="4" spans="1:71" s="6" customFormat="1" x14ac:dyDescent="0.25">
      <c r="A4" s="39" t="s">
        <v>292</v>
      </c>
    </row>
    <row r="5" spans="1:71" s="6" customFormat="1" x14ac:dyDescent="0.25">
      <c r="A5" s="382" t="s">
        <v>21</v>
      </c>
      <c r="B5" s="94">
        <v>49990.667993374947</v>
      </c>
      <c r="C5" s="94">
        <f t="shared" ref="C5:C12" si="0">IF(B5*C$2&lt;(C$3),B5+(C$3),B5*(1+C$2))</f>
        <v>50990.667993374947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</row>
    <row r="6" spans="1:71" x14ac:dyDescent="0.25">
      <c r="A6" s="31"/>
      <c r="B6" s="94">
        <v>51252.317614964726</v>
      </c>
      <c r="C6" s="94">
        <f t="shared" si="0"/>
        <v>52277.36396726402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</row>
    <row r="7" spans="1:71" x14ac:dyDescent="0.25">
      <c r="A7" s="32"/>
      <c r="B7" s="94">
        <v>52606.429370131176</v>
      </c>
      <c r="C7" s="94">
        <f t="shared" si="0"/>
        <v>53658.557957533798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</row>
    <row r="8" spans="1:71" x14ac:dyDescent="0.25">
      <c r="A8" s="32"/>
      <c r="B8" s="94">
        <v>55905.621116240771</v>
      </c>
      <c r="C8" s="94">
        <f t="shared" si="0"/>
        <v>57023.73353856559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</row>
    <row r="9" spans="1:71" x14ac:dyDescent="0.25">
      <c r="A9" s="32"/>
      <c r="B9" s="94">
        <v>58047.549371795365</v>
      </c>
      <c r="C9" s="94">
        <f t="shared" si="0"/>
        <v>59208.500359231271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</row>
    <row r="10" spans="1:71" x14ac:dyDescent="0.25">
      <c r="A10" s="32"/>
      <c r="B10" s="94">
        <v>60427.85850388676</v>
      </c>
      <c r="C10" s="94">
        <f t="shared" si="0"/>
        <v>61636.415673964497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</row>
    <row r="11" spans="1:71" x14ac:dyDescent="0.25">
      <c r="A11" s="32"/>
      <c r="B11" s="94">
        <v>62869.891823750455</v>
      </c>
      <c r="C11" s="94">
        <f t="shared" si="0"/>
        <v>64127.289660225462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</row>
    <row r="12" spans="1:71" x14ac:dyDescent="0.25">
      <c r="A12" s="32" t="s">
        <v>22</v>
      </c>
      <c r="B12" s="94">
        <v>64380.451037232284</v>
      </c>
      <c r="C12" s="94">
        <f t="shared" si="0"/>
        <v>65668.060057976923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</row>
    <row r="13" spans="1:71" s="6" customFormat="1" x14ac:dyDescent="0.25">
      <c r="A13" s="152" t="s">
        <v>23</v>
      </c>
    </row>
    <row r="14" spans="1:71" s="6" customFormat="1" x14ac:dyDescent="0.25">
      <c r="A14" s="152"/>
    </row>
    <row r="15" spans="1:71" s="150" customFormat="1" x14ac:dyDescent="0.25">
      <c r="A15" s="50" t="s">
        <v>24</v>
      </c>
      <c r="B15" s="161">
        <v>50393.691556568054</v>
      </c>
      <c r="C15" s="161">
        <f t="shared" ref="C15:C22" si="1">IF(B15*C$2&lt;(C$3),B15+(C$3),B15*(1+C$2))</f>
        <v>51401.565387699418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</row>
    <row r="16" spans="1:71" x14ac:dyDescent="0.25">
      <c r="A16" s="32"/>
      <c r="B16" s="94">
        <v>51665.731629396396</v>
      </c>
      <c r="C16" s="94">
        <f t="shared" si="1"/>
        <v>52699.046261984324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</row>
    <row r="17" spans="1:71" x14ac:dyDescent="0.25">
      <c r="A17" s="32"/>
      <c r="B17" s="94">
        <v>53037.159722838027</v>
      </c>
      <c r="C17" s="94">
        <f t="shared" si="1"/>
        <v>54097.902917294785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</row>
    <row r="18" spans="1:71" x14ac:dyDescent="0.25">
      <c r="A18" s="32"/>
      <c r="B18" s="94">
        <v>56384.525255392109</v>
      </c>
      <c r="C18" s="94">
        <f t="shared" si="1"/>
        <v>57512.215760499952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</row>
    <row r="19" spans="1:71" x14ac:dyDescent="0.25">
      <c r="A19" s="32"/>
      <c r="B19" s="94">
        <v>58559.29900132562</v>
      </c>
      <c r="C19" s="94">
        <f t="shared" si="1"/>
        <v>59730.484981352136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</row>
    <row r="20" spans="1:71" x14ac:dyDescent="0.25">
      <c r="A20" s="32"/>
      <c r="B20" s="94">
        <v>60956.442002809454</v>
      </c>
      <c r="C20" s="94">
        <f t="shared" si="1"/>
        <v>62175.570842865643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</row>
    <row r="21" spans="1:71" x14ac:dyDescent="0.25">
      <c r="A21" s="32"/>
      <c r="B21" s="94">
        <v>63422.042739822573</v>
      </c>
      <c r="C21" s="94">
        <f t="shared" si="1"/>
        <v>64690.483594619029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</row>
    <row r="22" spans="1:71" x14ac:dyDescent="0.25">
      <c r="A22" s="32" t="s">
        <v>22</v>
      </c>
      <c r="B22" s="94">
        <v>64943.824532899358</v>
      </c>
      <c r="C22" s="94">
        <f t="shared" si="1"/>
        <v>66242.70102355734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</row>
    <row r="23" spans="1:71" x14ac:dyDescent="0.25">
      <c r="A23" s="33" t="s">
        <v>25</v>
      </c>
    </row>
    <row r="24" spans="1:71" s="180" customFormat="1" ht="16.5" thickBot="1" x14ac:dyDescent="0.3"/>
    <row r="25" spans="1:71" ht="16.5" thickTop="1" x14ac:dyDescent="0.25"/>
    <row r="37" spans="1:71" s="15" customFormat="1" ht="30.75" customHeight="1" thickBot="1" x14ac:dyDescent="0.3">
      <c r="A37" s="165" t="s">
        <v>257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</row>
    <row r="38" spans="1:71" ht="16.5" thickTop="1" x14ac:dyDescent="0.25"/>
  </sheetData>
  <phoneticPr fontId="3" type="noConversion"/>
  <hyperlinks>
    <hyperlink ref="A37" location="'Table of Contents'!A1" display="Link to Table of Contents " xr:uid="{00000000-0004-0000-0C00-000000000000}"/>
  </hyperlinks>
  <pageMargins left="0.75" right="0.75" top="1" bottom="1" header="0.5" footer="0.5"/>
  <pageSetup paperSize="9" fitToHeight="0" orientation="portrait" r:id="rId1"/>
  <headerFooter alignWithMargins="0"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499984740745262"/>
    <pageSetUpPr fitToPage="1"/>
  </sheetPr>
  <dimension ref="A1:BS36"/>
  <sheetViews>
    <sheetView zoomScaleNormal="100" workbookViewId="0">
      <pane ySplit="1" topLeftCell="A2" activePane="bottomLeft" state="frozen"/>
      <selection pane="bottomLeft"/>
    </sheetView>
  </sheetViews>
  <sheetFormatPr defaultColWidth="8.88671875" defaultRowHeight="15.75" x14ac:dyDescent="0.25"/>
  <cols>
    <col min="1" max="1" width="56" style="131" customWidth="1"/>
    <col min="2" max="70" width="9.88671875" style="37" bestFit="1" customWidth="1"/>
    <col min="71" max="16384" width="8.88671875" style="37"/>
  </cols>
  <sheetData>
    <row r="1" spans="1:71" s="35" customFormat="1" ht="16.5" thickBot="1" x14ac:dyDescent="0.3">
      <c r="A1" s="25" t="s">
        <v>105</v>
      </c>
      <c r="B1" s="388">
        <v>45566</v>
      </c>
      <c r="C1" s="388">
        <v>45717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</row>
    <row r="2" spans="1:71" s="250" customFormat="1" x14ac:dyDescent="0.2">
      <c r="A2" s="248" t="s">
        <v>303</v>
      </c>
      <c r="B2" s="350">
        <v>0.01</v>
      </c>
      <c r="C2" s="350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16.5" thickBot="1" x14ac:dyDescent="0.25">
      <c r="A3" s="172" t="s">
        <v>302</v>
      </c>
      <c r="B3" s="390">
        <v>500</v>
      </c>
      <c r="C3" s="390">
        <v>1000</v>
      </c>
    </row>
    <row r="4" spans="1:71" s="36" customFormat="1" x14ac:dyDescent="0.25">
      <c r="A4" s="130" t="s">
        <v>106</v>
      </c>
      <c r="B4" s="161">
        <v>41898.738879598684</v>
      </c>
      <c r="C4" s="161">
        <f t="shared" ref="C4:C8" si="0">IF(B4*C$2&lt;(C$3),B4+(C$3),B4*(1+C$2))</f>
        <v>42898.738879598684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</row>
    <row r="5" spans="1:71" x14ac:dyDescent="0.25">
      <c r="A5" s="38"/>
      <c r="B5" s="94">
        <v>42239.130402565839</v>
      </c>
      <c r="C5" s="94">
        <f t="shared" si="0"/>
        <v>43239.130402565839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</row>
    <row r="6" spans="1:71" x14ac:dyDescent="0.25">
      <c r="A6" s="38"/>
      <c r="B6" s="94">
        <v>42579.521925532979</v>
      </c>
      <c r="C6" s="94">
        <f t="shared" si="0"/>
        <v>43579.521925532979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</row>
    <row r="7" spans="1:71" x14ac:dyDescent="0.25">
      <c r="A7" s="38"/>
      <c r="B7" s="94">
        <v>42919.91344850012</v>
      </c>
      <c r="C7" s="94">
        <f t="shared" si="0"/>
        <v>43919.91344850012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</row>
    <row r="8" spans="1:71" x14ac:dyDescent="0.25">
      <c r="A8" s="38"/>
      <c r="B8" s="94">
        <v>43260.30497146726</v>
      </c>
      <c r="C8" s="94">
        <f t="shared" si="0"/>
        <v>44260.30497146726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</row>
    <row r="9" spans="1:71" x14ac:dyDescent="0.25">
      <c r="A9" s="38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</row>
    <row r="10" spans="1:71" s="153" customFormat="1" x14ac:dyDescent="0.25">
      <c r="A10" s="151" t="s">
        <v>107</v>
      </c>
      <c r="B10" s="161">
        <v>43899.106396235613</v>
      </c>
      <c r="C10" s="161">
        <f t="shared" ref="C10:C13" si="1">IF(B10*C$2&lt;(C$3),B10+(C$3),B10*(1+C$2))</f>
        <v>44899.106396235613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</row>
    <row r="11" spans="1:71" x14ac:dyDescent="0.25">
      <c r="A11" s="38"/>
      <c r="B11" s="94">
        <v>44953.185479023872</v>
      </c>
      <c r="C11" s="94">
        <f t="shared" si="1"/>
        <v>45953.185479023872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</row>
    <row r="12" spans="1:71" x14ac:dyDescent="0.25">
      <c r="A12" s="38"/>
      <c r="B12" s="94">
        <v>47452.793896012634</v>
      </c>
      <c r="C12" s="94">
        <f t="shared" si="1"/>
        <v>48452.793896012634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</row>
    <row r="13" spans="1:71" x14ac:dyDescent="0.25">
      <c r="A13" s="38"/>
      <c r="B13" s="94">
        <v>48587.432305903123</v>
      </c>
      <c r="C13" s="94">
        <f t="shared" si="1"/>
        <v>49587.432305903123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</row>
    <row r="14" spans="1:71" s="258" customFormat="1" ht="16.5" thickBot="1" x14ac:dyDescent="0.3">
      <c r="A14" s="257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</row>
    <row r="15" spans="1:71" ht="16.5" thickTop="1" x14ac:dyDescent="0.25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</row>
    <row r="16" spans="1:71" x14ac:dyDescent="0.25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</row>
    <row r="17" spans="2:70" x14ac:dyDescent="0.25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</row>
    <row r="18" spans="2:70" x14ac:dyDescent="0.25"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</row>
    <row r="19" spans="2:70" x14ac:dyDescent="0.25"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</row>
    <row r="20" spans="2:70" x14ac:dyDescent="0.25"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</row>
    <row r="21" spans="2:70" x14ac:dyDescent="0.25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</row>
    <row r="22" spans="2:70" x14ac:dyDescent="0.25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</row>
    <row r="24" spans="2:70" x14ac:dyDescent="0.25"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</row>
    <row r="25" spans="2:70" x14ac:dyDescent="0.25"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</row>
    <row r="26" spans="2:70" x14ac:dyDescent="0.25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</row>
    <row r="27" spans="2:70" x14ac:dyDescent="0.25"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</row>
    <row r="28" spans="2:70" x14ac:dyDescent="0.25"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</row>
    <row r="29" spans="2:70" x14ac:dyDescent="0.25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</row>
    <row r="30" spans="2:70" x14ac:dyDescent="0.25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</row>
    <row r="31" spans="2:70" x14ac:dyDescent="0.25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</row>
    <row r="32" spans="2:70" x14ac:dyDescent="0.25"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</row>
    <row r="33" spans="1:70" x14ac:dyDescent="0.25"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</row>
    <row r="34" spans="1:70" x14ac:dyDescent="0.25"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</row>
    <row r="35" spans="1:70" s="15" customFormat="1" ht="30.75" customHeight="1" thickBot="1" x14ac:dyDescent="0.25">
      <c r="A35" s="165" t="s">
        <v>257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</row>
    <row r="36" spans="1:70" ht="16.5" thickTop="1" x14ac:dyDescent="0.25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</row>
  </sheetData>
  <hyperlinks>
    <hyperlink ref="A35" location="'Table of Contents'!A1" display="Link to Table of Contents " xr:uid="{00000000-0004-0000-0D00-000000000000}"/>
  </hyperlinks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BS166"/>
  <sheetViews>
    <sheetView zoomScaleNormal="100" workbookViewId="0">
      <pane ySplit="1" topLeftCell="A2" activePane="bottomLeft" state="frozen"/>
      <selection pane="bottomLeft"/>
    </sheetView>
  </sheetViews>
  <sheetFormatPr defaultColWidth="8.88671875" defaultRowHeight="15.75" x14ac:dyDescent="0.2"/>
  <cols>
    <col min="1" max="1" width="44.21875" style="10" bestFit="1" customWidth="1"/>
    <col min="2" max="70" width="11.77734375" style="10" customWidth="1"/>
    <col min="71" max="16384" width="8.88671875" style="10"/>
  </cols>
  <sheetData>
    <row r="1" spans="1:71" s="16" customFormat="1" ht="42.75" customHeight="1" thickBot="1" x14ac:dyDescent="0.25">
      <c r="A1" s="69" t="s">
        <v>294</v>
      </c>
      <c r="B1" s="388">
        <v>45566</v>
      </c>
      <c r="C1" s="388">
        <v>45717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</row>
    <row r="2" spans="1:71" s="250" customFormat="1" x14ac:dyDescent="0.2">
      <c r="A2" s="248" t="s">
        <v>303</v>
      </c>
      <c r="B2" s="350">
        <v>0.01</v>
      </c>
      <c r="C2" s="350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16.5" thickBot="1" x14ac:dyDescent="0.25">
      <c r="A3" s="172" t="s">
        <v>302</v>
      </c>
      <c r="B3" s="390">
        <v>500</v>
      </c>
      <c r="C3" s="390">
        <v>1000</v>
      </c>
    </row>
    <row r="4" spans="1:71" s="70" customFormat="1" x14ac:dyDescent="0.25">
      <c r="A4" s="139" t="s">
        <v>74</v>
      </c>
      <c r="B4" s="160">
        <v>702.13781187205325</v>
      </c>
      <c r="C4" s="160">
        <f t="shared" ref="C4:C11" si="0">IF(B4*C$2&lt;(C$3/52.18),B4+(C$3/52.18),B4*(1+C$2))</f>
        <v>721.30224268845802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</row>
    <row r="5" spans="1:71" x14ac:dyDescent="0.25">
      <c r="A5" s="13" t="s">
        <v>52</v>
      </c>
      <c r="B5" s="160">
        <v>707.06715086491943</v>
      </c>
      <c r="C5" s="160">
        <f t="shared" si="0"/>
        <v>726.2315816813242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</row>
    <row r="6" spans="1:71" x14ac:dyDescent="0.25">
      <c r="A6" s="71" t="s">
        <v>75</v>
      </c>
      <c r="B6" s="160">
        <v>709.09416876852799</v>
      </c>
      <c r="C6" s="160">
        <f t="shared" si="0"/>
        <v>728.25859958493277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</row>
    <row r="7" spans="1:71" x14ac:dyDescent="0.25">
      <c r="A7" s="13" t="s">
        <v>293</v>
      </c>
      <c r="B7" s="160">
        <v>711.01753234751993</v>
      </c>
      <c r="C7" s="160">
        <f t="shared" si="0"/>
        <v>730.18196316392471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</row>
    <row r="8" spans="1:71" x14ac:dyDescent="0.25">
      <c r="A8" s="13" t="s">
        <v>192</v>
      </c>
      <c r="B8" s="160">
        <v>712.97544736805094</v>
      </c>
      <c r="C8" s="160">
        <f t="shared" si="0"/>
        <v>732.13987818445571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</row>
    <row r="9" spans="1:71" x14ac:dyDescent="0.25">
      <c r="A9" s="13"/>
      <c r="B9" s="160">
        <v>715.08308530191641</v>
      </c>
      <c r="C9" s="160">
        <f t="shared" si="0"/>
        <v>734.24751611832119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</row>
    <row r="10" spans="1:71" x14ac:dyDescent="0.25">
      <c r="A10" s="13"/>
      <c r="B10" s="160">
        <v>715.08308530191641</v>
      </c>
      <c r="C10" s="160">
        <f t="shared" si="0"/>
        <v>734.24751611832119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</row>
    <row r="11" spans="1:71" x14ac:dyDescent="0.25">
      <c r="A11" s="13"/>
      <c r="B11" s="160">
        <v>715.08308530191641</v>
      </c>
      <c r="C11" s="160">
        <f t="shared" si="0"/>
        <v>734.24751611832119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</row>
    <row r="12" spans="1:71" x14ac:dyDescent="0.25">
      <c r="A12" s="13"/>
      <c r="B12" s="160">
        <v>715.08308530191641</v>
      </c>
      <c r="C12" s="160">
        <f t="shared" ref="C12:C16" si="1">IF(B12*C$2&lt;(C$3/52.18),B12+(C$3/52.18),B12*(1+C$2))</f>
        <v>734.24751611832119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</row>
    <row r="13" spans="1:71" x14ac:dyDescent="0.25">
      <c r="A13" s="13"/>
      <c r="B13" s="160">
        <v>716.85547162481168</v>
      </c>
      <c r="C13" s="160">
        <f t="shared" si="1"/>
        <v>736.01990244121646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</row>
    <row r="14" spans="1:71" x14ac:dyDescent="0.25">
      <c r="A14" s="13"/>
      <c r="B14" s="160">
        <v>719.59221946946764</v>
      </c>
      <c r="C14" s="160">
        <f t="shared" si="1"/>
        <v>738.75665028587241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</row>
    <row r="15" spans="1:71" x14ac:dyDescent="0.25">
      <c r="A15" s="13"/>
      <c r="B15" s="160">
        <v>722.26054861800719</v>
      </c>
      <c r="C15" s="160">
        <f t="shared" si="1"/>
        <v>741.42497943441197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</row>
    <row r="16" spans="1:71" x14ac:dyDescent="0.25">
      <c r="A16" s="13"/>
      <c r="B16" s="160">
        <v>724.96308711460483</v>
      </c>
      <c r="C16" s="160">
        <f t="shared" si="1"/>
        <v>744.12751793100961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</row>
    <row r="17" spans="1:70" s="24" customFormat="1" x14ac:dyDescent="0.2">
      <c r="A17" s="57"/>
    </row>
    <row r="18" spans="1:70" s="24" customFormat="1" x14ac:dyDescent="0.25">
      <c r="A18" s="13" t="s">
        <v>311</v>
      </c>
      <c r="B18" s="160">
        <v>640.74116714383058</v>
      </c>
      <c r="C18" s="160">
        <f t="shared" ref="C18:C22" si="2">IF(B18*C$2&lt;(C$3/52.18),B18+(C$3/52.18),B18*(1+C$2))</f>
        <v>659.90559796023535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</row>
    <row r="19" spans="1:70" s="24" customFormat="1" x14ac:dyDescent="0.25">
      <c r="A19" s="13"/>
      <c r="B19" s="160">
        <v>655.50065750474528</v>
      </c>
      <c r="C19" s="160">
        <f t="shared" si="2"/>
        <v>674.66508832115005</v>
      </c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</row>
    <row r="20" spans="1:70" s="24" customFormat="1" x14ac:dyDescent="0.25">
      <c r="A20" s="57"/>
      <c r="B20" s="160">
        <v>702.13223416317385</v>
      </c>
      <c r="C20" s="160">
        <f t="shared" si="2"/>
        <v>721.29666497957862</v>
      </c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</row>
    <row r="21" spans="1:70" s="24" customFormat="1" x14ac:dyDescent="0.25">
      <c r="A21" s="57"/>
      <c r="B21" s="160">
        <v>707.07213778964831</v>
      </c>
      <c r="C21" s="160">
        <f t="shared" si="2"/>
        <v>726.23656860605308</v>
      </c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</row>
    <row r="22" spans="1:70" s="24" customFormat="1" x14ac:dyDescent="0.25">
      <c r="B22" s="160">
        <v>709.09441638719227</v>
      </c>
      <c r="C22" s="160">
        <f t="shared" si="2"/>
        <v>728.25884720359704</v>
      </c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</row>
    <row r="23" spans="1:70" s="24" customFormat="1" x14ac:dyDescent="0.25">
      <c r="B23" s="160">
        <v>711.01723866026703</v>
      </c>
      <c r="C23" s="160">
        <f t="shared" ref="C23:C86" si="3">IF(B23*C$2&lt;(C$3/52.18),B23+(C$3/52.18),B23*(1+C$2))</f>
        <v>730.1816694766718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</row>
    <row r="24" spans="1:70" s="24" customFormat="1" x14ac:dyDescent="0.25">
      <c r="B24" s="160">
        <v>712.97321304149807</v>
      </c>
      <c r="C24" s="160">
        <f t="shared" si="3"/>
        <v>732.13764385790284</v>
      </c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</row>
    <row r="25" spans="1:70" s="24" customFormat="1" x14ac:dyDescent="0.25">
      <c r="B25" s="160">
        <v>715.08389726079258</v>
      </c>
      <c r="C25" s="160">
        <f t="shared" si="3"/>
        <v>734.24832807719736</v>
      </c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</row>
    <row r="26" spans="1:70" s="24" customFormat="1" x14ac:dyDescent="0.25">
      <c r="A26" s="57"/>
      <c r="B26" s="160">
        <v>715.08389726079258</v>
      </c>
      <c r="C26" s="160">
        <f t="shared" si="3"/>
        <v>734.24832807719736</v>
      </c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</row>
    <row r="27" spans="1:70" s="24" customFormat="1" x14ac:dyDescent="0.25">
      <c r="A27" s="57"/>
      <c r="B27" s="160">
        <v>715.08389726079258</v>
      </c>
      <c r="C27" s="160">
        <f t="shared" si="3"/>
        <v>734.24832807719736</v>
      </c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</row>
    <row r="28" spans="1:70" s="24" customFormat="1" x14ac:dyDescent="0.25">
      <c r="A28" s="57"/>
      <c r="B28" s="160">
        <v>715.08389726079258</v>
      </c>
      <c r="C28" s="160">
        <f t="shared" si="3"/>
        <v>734.24832807719736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</row>
    <row r="29" spans="1:70" s="24" customFormat="1" x14ac:dyDescent="0.25">
      <c r="A29" s="57"/>
      <c r="B29" s="160">
        <v>716.85246120218278</v>
      </c>
      <c r="C29" s="160">
        <f t="shared" si="3"/>
        <v>736.01689201858755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</row>
    <row r="30" spans="1:70" s="24" customFormat="1" x14ac:dyDescent="0.25">
      <c r="A30" s="57"/>
      <c r="B30" s="160">
        <v>719.5918988633656</v>
      </c>
      <c r="C30" s="160">
        <f t="shared" si="3"/>
        <v>738.75632967977037</v>
      </c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</row>
    <row r="31" spans="1:70" s="24" customFormat="1" x14ac:dyDescent="0.25">
      <c r="A31" s="57"/>
      <c r="B31" s="160">
        <v>722.2658925097877</v>
      </c>
      <c r="C31" s="160">
        <f t="shared" si="3"/>
        <v>741.43032332619248</v>
      </c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</row>
    <row r="32" spans="1:70" s="24" customFormat="1" x14ac:dyDescent="0.25">
      <c r="A32" s="57"/>
      <c r="B32" s="160">
        <v>724.9684672927641</v>
      </c>
      <c r="C32" s="160">
        <f t="shared" si="3"/>
        <v>744.13289810916888</v>
      </c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</row>
    <row r="33" spans="1:70" s="91" customFormat="1" x14ac:dyDescent="0.2">
      <c r="A33" s="260"/>
    </row>
    <row r="34" spans="1:70" s="24" customFormat="1" x14ac:dyDescent="0.25">
      <c r="A34" s="261" t="s">
        <v>53</v>
      </c>
      <c r="B34" s="160">
        <v>702.7251863782127</v>
      </c>
      <c r="C34" s="160">
        <f t="shared" si="3"/>
        <v>721.88961719461747</v>
      </c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</row>
    <row r="35" spans="1:70" x14ac:dyDescent="0.25">
      <c r="A35" s="13" t="s">
        <v>51</v>
      </c>
      <c r="B35" s="160">
        <v>707.66604251825845</v>
      </c>
      <c r="C35" s="160">
        <f t="shared" si="3"/>
        <v>726.83047333466322</v>
      </c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</row>
    <row r="36" spans="1:70" x14ac:dyDescent="0.25">
      <c r="A36" s="71" t="s">
        <v>75</v>
      </c>
      <c r="B36" s="160">
        <v>709.69306042186679</v>
      </c>
      <c r="C36" s="160">
        <f t="shared" si="3"/>
        <v>728.85749123827156</v>
      </c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</row>
    <row r="37" spans="1:70" x14ac:dyDescent="0.25">
      <c r="A37" s="10" t="s">
        <v>293</v>
      </c>
      <c r="B37" s="160">
        <v>711.68552688393663</v>
      </c>
      <c r="C37" s="160">
        <f t="shared" si="3"/>
        <v>730.84995770034141</v>
      </c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</row>
    <row r="38" spans="1:70" x14ac:dyDescent="0.25">
      <c r="A38" s="13" t="s">
        <v>192</v>
      </c>
      <c r="B38" s="160">
        <v>713.54266935356884</v>
      </c>
      <c r="C38" s="160">
        <f t="shared" si="3"/>
        <v>732.70710016997361</v>
      </c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</row>
    <row r="39" spans="1:70" x14ac:dyDescent="0.25">
      <c r="A39" s="13"/>
      <c r="B39" s="160">
        <v>713.54266935356884</v>
      </c>
      <c r="C39" s="160">
        <f t="shared" si="3"/>
        <v>732.70710016997361</v>
      </c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</row>
    <row r="40" spans="1:70" x14ac:dyDescent="0.25">
      <c r="A40" s="13"/>
      <c r="B40" s="160">
        <v>713.54266935356884</v>
      </c>
      <c r="C40" s="160">
        <f t="shared" si="3"/>
        <v>732.70710016997361</v>
      </c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</row>
    <row r="41" spans="1:70" x14ac:dyDescent="0.25">
      <c r="A41" s="13"/>
      <c r="B41" s="160">
        <v>713.54266935356884</v>
      </c>
      <c r="C41" s="160">
        <f t="shared" si="3"/>
        <v>732.70710016997361</v>
      </c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</row>
    <row r="42" spans="1:70" x14ac:dyDescent="0.25">
      <c r="A42" s="13"/>
      <c r="B42" s="160">
        <v>715.257416649569</v>
      </c>
      <c r="C42" s="160">
        <f t="shared" si="3"/>
        <v>734.42184746597377</v>
      </c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</row>
    <row r="43" spans="1:70" x14ac:dyDescent="0.25">
      <c r="A43" s="13"/>
      <c r="B43" s="160">
        <v>717.36869925776898</v>
      </c>
      <c r="C43" s="160">
        <f t="shared" si="3"/>
        <v>736.53313007417376</v>
      </c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</row>
    <row r="44" spans="1:70" x14ac:dyDescent="0.25">
      <c r="A44" s="13"/>
      <c r="B44" s="160">
        <v>720.1395690383988</v>
      </c>
      <c r="C44" s="160">
        <f t="shared" si="3"/>
        <v>739.30399985480358</v>
      </c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</row>
    <row r="45" spans="1:70" x14ac:dyDescent="0.25">
      <c r="A45" s="13"/>
      <c r="B45" s="160">
        <v>722.8193013029578</v>
      </c>
      <c r="C45" s="160">
        <f t="shared" si="3"/>
        <v>741.98373211936257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</row>
    <row r="46" spans="1:70" x14ac:dyDescent="0.25">
      <c r="A46" s="13"/>
      <c r="B46" s="160">
        <v>725.49903356751634</v>
      </c>
      <c r="C46" s="160">
        <f t="shared" si="3"/>
        <v>744.66346438392111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</row>
    <row r="47" spans="1:70" s="24" customFormat="1" x14ac:dyDescent="0.2">
      <c r="A47" s="57"/>
      <c r="B47" s="111"/>
      <c r="C47" s="111"/>
    </row>
    <row r="48" spans="1:70" s="24" customFormat="1" x14ac:dyDescent="0.25">
      <c r="A48" s="13" t="s">
        <v>311</v>
      </c>
      <c r="B48" s="160">
        <v>641.26462148314317</v>
      </c>
      <c r="C48" s="160">
        <f t="shared" si="3"/>
        <v>660.42905229954795</v>
      </c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</row>
    <row r="49" spans="1:70" s="24" customFormat="1" x14ac:dyDescent="0.25">
      <c r="A49" s="57"/>
      <c r="B49" s="160">
        <v>656.01770590689307</v>
      </c>
      <c r="C49" s="160">
        <f t="shared" si="3"/>
        <v>675.18213672329784</v>
      </c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</row>
    <row r="50" spans="1:70" s="24" customFormat="1" x14ac:dyDescent="0.25">
      <c r="A50" s="57"/>
      <c r="B50" s="160">
        <v>702.71792140727155</v>
      </c>
      <c r="C50" s="160">
        <f t="shared" si="3"/>
        <v>721.88235222367632</v>
      </c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</row>
    <row r="51" spans="1:70" s="24" customFormat="1" x14ac:dyDescent="0.25">
      <c r="A51" s="57"/>
      <c r="B51" s="160">
        <v>707.66887573646466</v>
      </c>
      <c r="C51" s="160">
        <f t="shared" si="3"/>
        <v>726.83330655286943</v>
      </c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</row>
    <row r="52" spans="1:70" s="24" customFormat="1" x14ac:dyDescent="0.25">
      <c r="A52" s="57"/>
      <c r="B52" s="160">
        <v>709.6911543340085</v>
      </c>
      <c r="C52" s="160">
        <f t="shared" si="3"/>
        <v>728.85558515041328</v>
      </c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</row>
    <row r="53" spans="1:70" s="24" customFormat="1" x14ac:dyDescent="0.25">
      <c r="A53" s="57"/>
      <c r="B53" s="160">
        <v>711.68726331883124</v>
      </c>
      <c r="C53" s="160">
        <f t="shared" si="3"/>
        <v>730.85169413523602</v>
      </c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</row>
    <row r="54" spans="1:70" s="24" customFormat="1" x14ac:dyDescent="0.25">
      <c r="A54" s="57"/>
      <c r="B54" s="160">
        <v>713.54266935356884</v>
      </c>
      <c r="C54" s="160">
        <f t="shared" si="3"/>
        <v>732.70710016997361</v>
      </c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</row>
    <row r="55" spans="1:70" s="24" customFormat="1" x14ac:dyDescent="0.25">
      <c r="A55" s="57"/>
      <c r="B55" s="160">
        <v>713.54266935356884</v>
      </c>
      <c r="C55" s="160">
        <f t="shared" si="3"/>
        <v>732.70710016997361</v>
      </c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</row>
    <row r="56" spans="1:70" s="24" customFormat="1" x14ac:dyDescent="0.25">
      <c r="A56" s="57"/>
      <c r="B56" s="160">
        <v>713.54266935356884</v>
      </c>
      <c r="C56" s="160">
        <f t="shared" si="3"/>
        <v>732.70710016997361</v>
      </c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</row>
    <row r="57" spans="1:70" s="24" customFormat="1" x14ac:dyDescent="0.25">
      <c r="A57" s="57"/>
      <c r="B57" s="160">
        <v>713.54266935356884</v>
      </c>
      <c r="C57" s="160">
        <f t="shared" si="3"/>
        <v>732.70710016997361</v>
      </c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</row>
    <row r="58" spans="1:70" s="24" customFormat="1" x14ac:dyDescent="0.25">
      <c r="A58" s="57"/>
      <c r="B58" s="160">
        <v>715.25503288837285</v>
      </c>
      <c r="C58" s="160">
        <f t="shared" si="3"/>
        <v>734.41946370477763</v>
      </c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</row>
    <row r="59" spans="1:70" s="24" customFormat="1" x14ac:dyDescent="0.25">
      <c r="A59" s="57"/>
      <c r="B59" s="160">
        <v>717.36534638487058</v>
      </c>
      <c r="C59" s="160">
        <f t="shared" si="3"/>
        <v>736.52977720127535</v>
      </c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</row>
    <row r="60" spans="1:70" s="24" customFormat="1" x14ac:dyDescent="0.25">
      <c r="A60" s="57"/>
      <c r="B60" s="160">
        <v>720.13522028156285</v>
      </c>
      <c r="C60" s="160">
        <f t="shared" si="3"/>
        <v>739.29965109796763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</row>
    <row r="61" spans="1:70" s="24" customFormat="1" x14ac:dyDescent="0.25">
      <c r="A61" s="57"/>
      <c r="B61" s="160">
        <v>722.81986728912591</v>
      </c>
      <c r="C61" s="160">
        <f t="shared" si="3"/>
        <v>741.98429810553068</v>
      </c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60"/>
      <c r="BP61" s="160"/>
      <c r="BQ61" s="160"/>
      <c r="BR61" s="160"/>
    </row>
    <row r="62" spans="1:70" s="24" customFormat="1" x14ac:dyDescent="0.25">
      <c r="A62" s="57"/>
      <c r="B62" s="160">
        <v>725.49386093554801</v>
      </c>
      <c r="C62" s="160">
        <f t="shared" si="3"/>
        <v>744.65829175195279</v>
      </c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0"/>
      <c r="BR62" s="160"/>
    </row>
    <row r="63" spans="1:70" s="91" customFormat="1" x14ac:dyDescent="0.2">
      <c r="A63" s="260"/>
    </row>
    <row r="64" spans="1:70" s="24" customFormat="1" x14ac:dyDescent="0.25">
      <c r="A64" s="262" t="s">
        <v>295</v>
      </c>
      <c r="B64" s="160">
        <v>709.69816345833271</v>
      </c>
      <c r="C64" s="160">
        <f t="shared" si="3"/>
        <v>728.86259427473749</v>
      </c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0"/>
      <c r="BP64" s="160"/>
      <c r="BQ64" s="160"/>
      <c r="BR64" s="160"/>
    </row>
    <row r="65" spans="1:70" x14ac:dyDescent="0.25">
      <c r="A65" s="57" t="s">
        <v>313</v>
      </c>
      <c r="B65" s="160">
        <v>711.63304418450446</v>
      </c>
      <c r="C65" s="160">
        <f t="shared" si="3"/>
        <v>730.79747500090923</v>
      </c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0"/>
      <c r="BP65" s="160"/>
      <c r="BQ65" s="160"/>
      <c r="BR65" s="160"/>
    </row>
    <row r="66" spans="1:70" x14ac:dyDescent="0.25">
      <c r="A66" s="13" t="s">
        <v>312</v>
      </c>
      <c r="B66" s="160">
        <v>713.54489061631693</v>
      </c>
      <c r="C66" s="160">
        <f t="shared" si="3"/>
        <v>732.70932143272171</v>
      </c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0"/>
      <c r="BR66" s="160"/>
    </row>
    <row r="67" spans="1:70" x14ac:dyDescent="0.25">
      <c r="A67" s="13"/>
      <c r="B67" s="160">
        <v>713.54489061631693</v>
      </c>
      <c r="C67" s="160">
        <f t="shared" si="3"/>
        <v>732.70932143272171</v>
      </c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0"/>
      <c r="BP67" s="160"/>
      <c r="BQ67" s="160"/>
      <c r="BR67" s="160"/>
    </row>
    <row r="68" spans="1:70" x14ac:dyDescent="0.25">
      <c r="A68" s="13"/>
      <c r="B68" s="160">
        <v>713.54489061631693</v>
      </c>
      <c r="C68" s="160">
        <f t="shared" si="3"/>
        <v>732.70932143272171</v>
      </c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  <c r="BP68" s="160"/>
      <c r="BQ68" s="160"/>
      <c r="BR68" s="160"/>
    </row>
    <row r="69" spans="1:70" x14ac:dyDescent="0.25">
      <c r="A69" s="13"/>
      <c r="B69" s="160">
        <v>713.54489061631693</v>
      </c>
      <c r="C69" s="160">
        <f t="shared" si="3"/>
        <v>732.70932143272171</v>
      </c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</row>
    <row r="70" spans="1:70" x14ac:dyDescent="0.25">
      <c r="A70" s="13"/>
      <c r="B70" s="160">
        <v>715.2640878934485</v>
      </c>
      <c r="C70" s="160">
        <f t="shared" si="3"/>
        <v>734.42851870985328</v>
      </c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60"/>
      <c r="BR70" s="160"/>
    </row>
    <row r="71" spans="1:70" x14ac:dyDescent="0.25">
      <c r="A71" s="13"/>
      <c r="B71" s="160">
        <v>717.37366435703689</v>
      </c>
      <c r="C71" s="160">
        <f t="shared" si="3"/>
        <v>736.53809517344166</v>
      </c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  <c r="BL71" s="160"/>
      <c r="BM71" s="160"/>
      <c r="BN71" s="160"/>
      <c r="BO71" s="160"/>
      <c r="BP71" s="160"/>
      <c r="BQ71" s="160"/>
      <c r="BR71" s="160"/>
    </row>
    <row r="72" spans="1:70" x14ac:dyDescent="0.25">
      <c r="A72" s="13"/>
      <c r="B72" s="160">
        <v>720.14462154975138</v>
      </c>
      <c r="C72" s="160">
        <f t="shared" si="3"/>
        <v>739.30905236615615</v>
      </c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0"/>
      <c r="BR72" s="160"/>
    </row>
    <row r="73" spans="1:70" x14ac:dyDescent="0.25">
      <c r="A73" s="13"/>
      <c r="B73" s="160">
        <v>722.82435381431026</v>
      </c>
      <c r="C73" s="160">
        <f t="shared" si="3"/>
        <v>741.98878463071503</v>
      </c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  <c r="BP73" s="160"/>
      <c r="BQ73" s="160"/>
      <c r="BR73" s="160"/>
    </row>
    <row r="74" spans="1:70" x14ac:dyDescent="0.25">
      <c r="A74" s="13"/>
      <c r="B74" s="160">
        <v>725.50408607886891</v>
      </c>
      <c r="C74" s="160">
        <f t="shared" si="3"/>
        <v>744.66851689527368</v>
      </c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  <c r="BL74" s="160"/>
      <c r="BM74" s="160"/>
      <c r="BN74" s="160"/>
      <c r="BO74" s="160"/>
      <c r="BP74" s="160"/>
      <c r="BQ74" s="160"/>
      <c r="BR74" s="160"/>
    </row>
    <row r="75" spans="1:70" x14ac:dyDescent="0.25">
      <c r="A75" s="13"/>
      <c r="B75" s="160">
        <v>728.20662457546678</v>
      </c>
      <c r="C75" s="160">
        <f t="shared" si="3"/>
        <v>747.37105539187155</v>
      </c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</row>
    <row r="76" spans="1:70" x14ac:dyDescent="0.25">
      <c r="A76" s="13"/>
      <c r="B76" s="160">
        <v>730.9091630720643</v>
      </c>
      <c r="C76" s="160">
        <f t="shared" si="3"/>
        <v>750.07359388846908</v>
      </c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</row>
    <row r="77" spans="1:70" s="24" customFormat="1" x14ac:dyDescent="0.2">
      <c r="A77" s="57"/>
    </row>
    <row r="78" spans="1:70" s="24" customFormat="1" x14ac:dyDescent="0.25">
      <c r="A78" s="57" t="s">
        <v>314</v>
      </c>
      <c r="B78" s="160">
        <v>647.53954427270799</v>
      </c>
      <c r="C78" s="160">
        <f t="shared" si="3"/>
        <v>666.70397508911276</v>
      </c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160"/>
      <c r="BQ78" s="160"/>
      <c r="BR78" s="160"/>
    </row>
    <row r="79" spans="1:70" s="24" customFormat="1" x14ac:dyDescent="0.25">
      <c r="A79" s="13" t="s">
        <v>312</v>
      </c>
      <c r="B79" s="160">
        <v>660.14489375884455</v>
      </c>
      <c r="C79" s="160">
        <f t="shared" si="3"/>
        <v>679.30932457524932</v>
      </c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  <c r="BI79" s="160"/>
      <c r="BJ79" s="160"/>
      <c r="BK79" s="160"/>
      <c r="BL79" s="160"/>
      <c r="BM79" s="160"/>
      <c r="BN79" s="160"/>
      <c r="BO79" s="160"/>
      <c r="BP79" s="160"/>
      <c r="BQ79" s="160"/>
      <c r="BR79" s="160"/>
    </row>
    <row r="80" spans="1:70" s="24" customFormat="1" x14ac:dyDescent="0.25">
      <c r="A80" s="57"/>
      <c r="B80" s="160">
        <v>709.69625737047454</v>
      </c>
      <c r="C80" s="160">
        <f t="shared" si="3"/>
        <v>728.86068818687932</v>
      </c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160"/>
      <c r="BQ80" s="160"/>
      <c r="BR80" s="160"/>
    </row>
    <row r="81" spans="1:70" s="24" customFormat="1" x14ac:dyDescent="0.25">
      <c r="A81" s="57"/>
      <c r="B81" s="160">
        <v>711.63013034626795</v>
      </c>
      <c r="C81" s="160">
        <f t="shared" si="3"/>
        <v>730.79456116267272</v>
      </c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  <c r="BI81" s="160"/>
      <c r="BJ81" s="160"/>
      <c r="BK81" s="160"/>
      <c r="BL81" s="160"/>
      <c r="BM81" s="160"/>
      <c r="BN81" s="160"/>
      <c r="BO81" s="160"/>
      <c r="BP81" s="160"/>
      <c r="BQ81" s="160"/>
      <c r="BR81" s="160"/>
    </row>
    <row r="82" spans="1:70" s="24" customFormat="1" x14ac:dyDescent="0.25">
      <c r="A82" s="57"/>
      <c r="B82" s="160">
        <v>713.55319213050439</v>
      </c>
      <c r="C82" s="160">
        <f t="shared" si="3"/>
        <v>732.71762294690916</v>
      </c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60"/>
      <c r="BD82" s="160"/>
      <c r="BE82" s="160"/>
      <c r="BF82" s="160"/>
      <c r="BG82" s="160"/>
      <c r="BH82" s="160"/>
      <c r="BI82" s="160"/>
      <c r="BJ82" s="160"/>
      <c r="BK82" s="160"/>
      <c r="BL82" s="160"/>
      <c r="BM82" s="160"/>
      <c r="BN82" s="160"/>
      <c r="BO82" s="160"/>
      <c r="BP82" s="160"/>
      <c r="BQ82" s="160"/>
      <c r="BR82" s="160"/>
    </row>
    <row r="83" spans="1:70" s="24" customFormat="1" x14ac:dyDescent="0.25">
      <c r="A83" s="57"/>
      <c r="B83" s="160">
        <v>713.55319213050439</v>
      </c>
      <c r="C83" s="160">
        <f t="shared" si="3"/>
        <v>732.71762294690916</v>
      </c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0"/>
      <c r="BE83" s="160"/>
      <c r="BF83" s="160"/>
      <c r="BG83" s="160"/>
      <c r="BH83" s="160"/>
      <c r="BI83" s="160"/>
      <c r="BJ83" s="160"/>
      <c r="BK83" s="160"/>
      <c r="BL83" s="160"/>
      <c r="BM83" s="160"/>
      <c r="BN83" s="160"/>
      <c r="BO83" s="160"/>
      <c r="BP83" s="160"/>
      <c r="BQ83" s="160"/>
      <c r="BR83" s="160"/>
    </row>
    <row r="84" spans="1:70" s="24" customFormat="1" x14ac:dyDescent="0.25">
      <c r="A84" s="57"/>
      <c r="B84" s="160">
        <v>713.55319213050439</v>
      </c>
      <c r="C84" s="160">
        <f t="shared" si="3"/>
        <v>732.71762294690916</v>
      </c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0"/>
      <c r="BF84" s="160"/>
      <c r="BG84" s="160"/>
      <c r="BH84" s="160"/>
      <c r="BI84" s="160"/>
      <c r="BJ84" s="160"/>
      <c r="BK84" s="160"/>
      <c r="BL84" s="160"/>
      <c r="BM84" s="160"/>
      <c r="BN84" s="160"/>
      <c r="BO84" s="160"/>
      <c r="BP84" s="160"/>
      <c r="BQ84" s="160"/>
      <c r="BR84" s="160"/>
    </row>
    <row r="85" spans="1:70" s="24" customFormat="1" x14ac:dyDescent="0.25">
      <c r="A85" s="57"/>
      <c r="B85" s="160">
        <v>713.55319213050439</v>
      </c>
      <c r="C85" s="160">
        <f t="shared" si="3"/>
        <v>732.71762294690916</v>
      </c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  <c r="BM85" s="160"/>
      <c r="BN85" s="160"/>
      <c r="BO85" s="160"/>
      <c r="BP85" s="160"/>
      <c r="BQ85" s="160"/>
      <c r="BR85" s="160"/>
    </row>
    <row r="86" spans="1:70" s="24" customFormat="1" x14ac:dyDescent="0.25">
      <c r="A86" s="57"/>
      <c r="B86" s="160">
        <v>715.26008539972543</v>
      </c>
      <c r="C86" s="160">
        <f t="shared" si="3"/>
        <v>734.4245162161302</v>
      </c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  <c r="BI86" s="160"/>
      <c r="BJ86" s="160"/>
      <c r="BK86" s="160"/>
      <c r="BL86" s="160"/>
      <c r="BM86" s="160"/>
      <c r="BN86" s="160"/>
      <c r="BO86" s="160"/>
      <c r="BP86" s="160"/>
      <c r="BQ86" s="160"/>
      <c r="BR86" s="160"/>
    </row>
    <row r="87" spans="1:70" s="24" customFormat="1" x14ac:dyDescent="0.25">
      <c r="A87" s="57"/>
      <c r="B87" s="160">
        <v>717.38157732580794</v>
      </c>
      <c r="C87" s="160">
        <f t="shared" ref="C87:C92" si="4">IF(B87*C$2&lt;(C$3/52.18),B87+(C$3/52.18),B87*(1+C$2))</f>
        <v>736.54600814221271</v>
      </c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  <c r="BE87" s="160"/>
      <c r="BF87" s="160"/>
      <c r="BG87" s="160"/>
      <c r="BH87" s="160"/>
      <c r="BI87" s="160"/>
      <c r="BJ87" s="160"/>
      <c r="BK87" s="160"/>
      <c r="BL87" s="160"/>
      <c r="BM87" s="160"/>
      <c r="BN87" s="160"/>
      <c r="BO87" s="160"/>
      <c r="BP87" s="160"/>
      <c r="BQ87" s="160"/>
      <c r="BR87" s="160"/>
    </row>
    <row r="88" spans="1:70" s="24" customFormat="1" x14ac:dyDescent="0.25">
      <c r="A88" s="57"/>
      <c r="B88" s="160">
        <v>720.14027279291531</v>
      </c>
      <c r="C88" s="160">
        <f t="shared" si="4"/>
        <v>739.30470360932009</v>
      </c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  <c r="BL88" s="160"/>
      <c r="BM88" s="160"/>
      <c r="BN88" s="160"/>
      <c r="BO88" s="160"/>
      <c r="BP88" s="160"/>
      <c r="BQ88" s="160"/>
      <c r="BR88" s="160"/>
    </row>
    <row r="89" spans="1:70" s="24" customFormat="1" x14ac:dyDescent="0.25">
      <c r="A89" s="57"/>
      <c r="B89" s="160">
        <v>722.82491980047826</v>
      </c>
      <c r="C89" s="160">
        <f t="shared" si="4"/>
        <v>741.98935061688303</v>
      </c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60"/>
      <c r="BI89" s="160"/>
      <c r="BJ89" s="160"/>
      <c r="BK89" s="160"/>
      <c r="BL89" s="160"/>
      <c r="BM89" s="160"/>
      <c r="BN89" s="160"/>
      <c r="BO89" s="160"/>
      <c r="BP89" s="160"/>
      <c r="BQ89" s="160"/>
      <c r="BR89" s="160"/>
    </row>
    <row r="90" spans="1:70" s="24" customFormat="1" x14ac:dyDescent="0.25">
      <c r="A90" s="57"/>
      <c r="B90" s="160">
        <v>725.51009187648538</v>
      </c>
      <c r="C90" s="160">
        <f t="shared" si="4"/>
        <v>744.67452269289015</v>
      </c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160"/>
      <c r="BI90" s="160"/>
      <c r="BJ90" s="160"/>
      <c r="BK90" s="160"/>
      <c r="BL90" s="160"/>
      <c r="BM90" s="160"/>
      <c r="BN90" s="160"/>
      <c r="BO90" s="160"/>
      <c r="BP90" s="160"/>
      <c r="BQ90" s="160"/>
      <c r="BR90" s="160"/>
    </row>
    <row r="91" spans="1:70" s="24" customFormat="1" x14ac:dyDescent="0.25">
      <c r="A91" s="57"/>
      <c r="B91" s="160">
        <v>728.20486717674487</v>
      </c>
      <c r="C91" s="160">
        <f t="shared" si="4"/>
        <v>747.36929799314964</v>
      </c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  <c r="BL91" s="160"/>
      <c r="BM91" s="160"/>
      <c r="BN91" s="160"/>
      <c r="BO91" s="160"/>
      <c r="BP91" s="160"/>
      <c r="BQ91" s="160"/>
      <c r="BR91" s="160"/>
    </row>
    <row r="92" spans="1:70" s="24" customFormat="1" x14ac:dyDescent="0.25">
      <c r="A92" s="57"/>
      <c r="B92" s="160">
        <v>730.90201676777201</v>
      </c>
      <c r="C92" s="160">
        <f t="shared" si="4"/>
        <v>750.06644758417679</v>
      </c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  <c r="BI92" s="160"/>
      <c r="BJ92" s="160"/>
      <c r="BK92" s="160"/>
      <c r="BL92" s="160"/>
      <c r="BM92" s="160"/>
      <c r="BN92" s="160"/>
      <c r="BO92" s="160"/>
      <c r="BP92" s="160"/>
      <c r="BQ92" s="160"/>
      <c r="BR92" s="160"/>
    </row>
    <row r="93" spans="1:70" s="91" customFormat="1" x14ac:dyDescent="0.2">
      <c r="A93" s="260"/>
    </row>
    <row r="94" spans="1:70" s="24" customFormat="1" x14ac:dyDescent="0.25">
      <c r="A94" s="262" t="s">
        <v>295</v>
      </c>
      <c r="B94" s="160">
        <v>718.14004742110239</v>
      </c>
      <c r="C94" s="160">
        <f t="shared" ref="C94:C100" si="5">IF(B94*C$2&lt;(C$3/52.18),B94+(C$3/52.18),B94*(1+C$2))</f>
        <v>737.30447823750717</v>
      </c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0"/>
      <c r="BG94" s="160"/>
      <c r="BH94" s="160"/>
      <c r="BI94" s="160"/>
      <c r="BJ94" s="160"/>
      <c r="BK94" s="160"/>
      <c r="BL94" s="160"/>
      <c r="BM94" s="160"/>
      <c r="BN94" s="160"/>
      <c r="BO94" s="160"/>
      <c r="BP94" s="160"/>
      <c r="BQ94" s="160"/>
      <c r="BR94" s="160"/>
    </row>
    <row r="95" spans="1:70" x14ac:dyDescent="0.25">
      <c r="A95" s="57" t="s">
        <v>316</v>
      </c>
      <c r="B95" s="160">
        <v>737.01220443320824</v>
      </c>
      <c r="C95" s="160">
        <f t="shared" si="5"/>
        <v>756.17663524961301</v>
      </c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  <c r="BL95" s="160"/>
      <c r="BM95" s="160"/>
      <c r="BN95" s="160"/>
      <c r="BO95" s="160"/>
      <c r="BP95" s="160"/>
      <c r="BQ95" s="160"/>
      <c r="BR95" s="160"/>
    </row>
    <row r="96" spans="1:70" x14ac:dyDescent="0.25">
      <c r="A96" s="13" t="s">
        <v>312</v>
      </c>
      <c r="B96" s="160">
        <v>747.51649149934076</v>
      </c>
      <c r="C96" s="160">
        <f t="shared" si="5"/>
        <v>766.68092231574553</v>
      </c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  <c r="BM96" s="160"/>
      <c r="BN96" s="160"/>
      <c r="BO96" s="160"/>
      <c r="BP96" s="160"/>
      <c r="BQ96" s="160"/>
      <c r="BR96" s="160"/>
    </row>
    <row r="97" spans="1:70" x14ac:dyDescent="0.25">
      <c r="A97" s="13"/>
      <c r="B97" s="160">
        <v>759.99751400813602</v>
      </c>
      <c r="C97" s="160">
        <f t="shared" si="5"/>
        <v>779.1619448245408</v>
      </c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0"/>
      <c r="BG97" s="160"/>
      <c r="BH97" s="160"/>
      <c r="BI97" s="160"/>
      <c r="BJ97" s="160"/>
      <c r="BK97" s="160"/>
      <c r="BL97" s="160"/>
      <c r="BM97" s="160"/>
      <c r="BN97" s="160"/>
      <c r="BO97" s="160"/>
      <c r="BP97" s="160"/>
      <c r="BQ97" s="160"/>
      <c r="BR97" s="160"/>
    </row>
    <row r="98" spans="1:70" x14ac:dyDescent="0.25">
      <c r="A98" s="13"/>
      <c r="B98" s="160">
        <v>765.57122449314841</v>
      </c>
      <c r="C98" s="160">
        <f t="shared" si="5"/>
        <v>784.73565530955318</v>
      </c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  <c r="BM98" s="160"/>
      <c r="BN98" s="160"/>
      <c r="BO98" s="160"/>
      <c r="BP98" s="160"/>
      <c r="BQ98" s="160"/>
      <c r="BR98" s="160"/>
    </row>
    <row r="99" spans="1:70" x14ac:dyDescent="0.25">
      <c r="A99" s="13"/>
      <c r="B99" s="160">
        <v>778.03976597943495</v>
      </c>
      <c r="C99" s="160">
        <f t="shared" si="5"/>
        <v>797.20419679583972</v>
      </c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0"/>
      <c r="BN99" s="160"/>
      <c r="BO99" s="160"/>
      <c r="BP99" s="160"/>
      <c r="BQ99" s="160"/>
      <c r="BR99" s="160"/>
    </row>
    <row r="100" spans="1:70" x14ac:dyDescent="0.25">
      <c r="A100" s="13"/>
      <c r="B100" s="160">
        <v>790.36137179164098</v>
      </c>
      <c r="C100" s="160">
        <f t="shared" si="5"/>
        <v>809.52580260804575</v>
      </c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60"/>
      <c r="BA100" s="160"/>
      <c r="BB100" s="160"/>
      <c r="BC100" s="160"/>
      <c r="BD100" s="160"/>
      <c r="BE100" s="160"/>
      <c r="BF100" s="160"/>
      <c r="BG100" s="160"/>
      <c r="BH100" s="160"/>
      <c r="BI100" s="160"/>
      <c r="BJ100" s="160"/>
      <c r="BK100" s="160"/>
      <c r="BL100" s="160"/>
      <c r="BM100" s="160"/>
      <c r="BN100" s="160"/>
      <c r="BO100" s="160"/>
      <c r="BP100" s="160"/>
      <c r="BQ100" s="160"/>
      <c r="BR100" s="160"/>
    </row>
    <row r="101" spans="1:70" s="24" customFormat="1" x14ac:dyDescent="0.2"/>
    <row r="102" spans="1:70" s="24" customFormat="1" x14ac:dyDescent="0.25">
      <c r="A102" s="57" t="s">
        <v>315</v>
      </c>
      <c r="B102" s="160">
        <v>661.00603947377681</v>
      </c>
      <c r="C102" s="160">
        <f t="shared" ref="C102:C110" si="6">IF(B102*C$2&lt;(C$3/52.18),B102+(C$3/52.18),B102*(1+C$2))</f>
        <v>680.17047029018158</v>
      </c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160"/>
      <c r="BI102" s="160"/>
      <c r="BJ102" s="160"/>
      <c r="BK102" s="160"/>
      <c r="BL102" s="160"/>
      <c r="BM102" s="160"/>
      <c r="BN102" s="160"/>
      <c r="BO102" s="160"/>
      <c r="BP102" s="160"/>
      <c r="BQ102" s="160"/>
      <c r="BR102" s="160"/>
    </row>
    <row r="103" spans="1:70" s="24" customFormat="1" x14ac:dyDescent="0.25">
      <c r="A103" s="13" t="s">
        <v>312</v>
      </c>
      <c r="B103" s="160">
        <v>696.16788981307593</v>
      </c>
      <c r="C103" s="160">
        <f t="shared" si="6"/>
        <v>715.33232062948071</v>
      </c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160"/>
      <c r="BI103" s="160"/>
      <c r="BJ103" s="160"/>
      <c r="BK103" s="160"/>
      <c r="BL103" s="160"/>
      <c r="BM103" s="160"/>
      <c r="BN103" s="160"/>
      <c r="BO103" s="160"/>
      <c r="BP103" s="160"/>
      <c r="BQ103" s="160"/>
      <c r="BR103" s="160"/>
    </row>
    <row r="104" spans="1:70" s="24" customFormat="1" x14ac:dyDescent="0.25">
      <c r="B104" s="160">
        <v>718.14004742110239</v>
      </c>
      <c r="C104" s="160">
        <f t="shared" si="6"/>
        <v>737.30447823750717</v>
      </c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</row>
    <row r="105" spans="1:70" s="24" customFormat="1" x14ac:dyDescent="0.25">
      <c r="B105" s="160">
        <v>737.01220443320824</v>
      </c>
      <c r="C105" s="160">
        <f t="shared" si="6"/>
        <v>756.17663524961301</v>
      </c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</row>
    <row r="106" spans="1:70" s="24" customFormat="1" x14ac:dyDescent="0.25">
      <c r="B106" s="160">
        <v>747.51649149934076</v>
      </c>
      <c r="C106" s="160">
        <f t="shared" si="6"/>
        <v>766.68092231574553</v>
      </c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0"/>
      <c r="BG106" s="160"/>
      <c r="BH106" s="160"/>
      <c r="BI106" s="160"/>
      <c r="BJ106" s="160"/>
      <c r="BK106" s="160"/>
      <c r="BL106" s="160"/>
      <c r="BM106" s="160"/>
      <c r="BN106" s="160"/>
      <c r="BO106" s="160"/>
      <c r="BP106" s="160"/>
      <c r="BQ106" s="160"/>
      <c r="BR106" s="160"/>
    </row>
    <row r="107" spans="1:70" s="24" customFormat="1" x14ac:dyDescent="0.25">
      <c r="B107" s="160">
        <v>760.0086368236432</v>
      </c>
      <c r="C107" s="160">
        <f t="shared" si="6"/>
        <v>779.17306764004798</v>
      </c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160"/>
      <c r="BB107" s="160"/>
      <c r="BC107" s="160"/>
      <c r="BD107" s="160"/>
      <c r="BE107" s="160"/>
      <c r="BF107" s="160"/>
      <c r="BG107" s="160"/>
      <c r="BH107" s="160"/>
      <c r="BI107" s="160"/>
      <c r="BJ107" s="160"/>
      <c r="BK107" s="160"/>
      <c r="BL107" s="160"/>
      <c r="BM107" s="160"/>
      <c r="BN107" s="160"/>
      <c r="BO107" s="160"/>
      <c r="BP107" s="160"/>
      <c r="BQ107" s="160"/>
      <c r="BR107" s="160"/>
    </row>
    <row r="108" spans="1:70" s="24" customFormat="1" x14ac:dyDescent="0.25">
      <c r="B108" s="160">
        <v>765.57122449314841</v>
      </c>
      <c r="C108" s="160">
        <f t="shared" si="6"/>
        <v>784.73565530955318</v>
      </c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0"/>
      <c r="AW108" s="160"/>
      <c r="AX108" s="160"/>
      <c r="AY108" s="160"/>
      <c r="AZ108" s="160"/>
      <c r="BA108" s="160"/>
      <c r="BB108" s="160"/>
      <c r="BC108" s="160"/>
      <c r="BD108" s="160"/>
      <c r="BE108" s="160"/>
      <c r="BF108" s="160"/>
      <c r="BG108" s="160"/>
      <c r="BH108" s="160"/>
      <c r="BI108" s="160"/>
      <c r="BJ108" s="160"/>
      <c r="BK108" s="160"/>
      <c r="BL108" s="160"/>
      <c r="BM108" s="160"/>
      <c r="BN108" s="160"/>
      <c r="BO108" s="160"/>
      <c r="BP108" s="160"/>
      <c r="BQ108" s="160"/>
      <c r="BR108" s="160"/>
    </row>
    <row r="109" spans="1:70" s="24" customFormat="1" x14ac:dyDescent="0.25">
      <c r="B109" s="160">
        <v>778.03976597943495</v>
      </c>
      <c r="C109" s="160">
        <f t="shared" si="6"/>
        <v>797.20419679583972</v>
      </c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160"/>
      <c r="BL109" s="160"/>
      <c r="BM109" s="160"/>
      <c r="BN109" s="160"/>
      <c r="BO109" s="160"/>
      <c r="BP109" s="160"/>
      <c r="BQ109" s="160"/>
      <c r="BR109" s="160"/>
    </row>
    <row r="110" spans="1:70" s="24" customFormat="1" x14ac:dyDescent="0.25">
      <c r="B110" s="160">
        <v>790.36137179164098</v>
      </c>
      <c r="C110" s="160">
        <f t="shared" si="6"/>
        <v>809.52580260804575</v>
      </c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0"/>
      <c r="BB110" s="160"/>
      <c r="BC110" s="160"/>
      <c r="BD110" s="160"/>
      <c r="BE110" s="160"/>
      <c r="BF110" s="160"/>
      <c r="BG110" s="160"/>
      <c r="BH110" s="160"/>
      <c r="BI110" s="160"/>
      <c r="BJ110" s="160"/>
      <c r="BK110" s="160"/>
      <c r="BL110" s="160"/>
      <c r="BM110" s="160"/>
      <c r="BN110" s="160"/>
      <c r="BO110" s="160"/>
      <c r="BP110" s="160"/>
      <c r="BQ110" s="160"/>
      <c r="BR110" s="160"/>
    </row>
    <row r="111" spans="1:70" s="91" customFormat="1" x14ac:dyDescent="0.2"/>
    <row r="112" spans="1:70" s="24" customFormat="1" x14ac:dyDescent="0.25">
      <c r="A112" s="262" t="s">
        <v>295</v>
      </c>
      <c r="B112" s="160">
        <v>684.51016257656204</v>
      </c>
      <c r="C112" s="160">
        <f t="shared" ref="C112:C120" si="7">IF(B112*C$2&lt;(C$3/52.18),B112+(C$3/52.18),B112*(1+C$2))</f>
        <v>703.67459339296681</v>
      </c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160"/>
      <c r="BN112" s="160"/>
      <c r="BO112" s="160"/>
      <c r="BP112" s="160"/>
      <c r="BQ112" s="160"/>
      <c r="BR112" s="160"/>
    </row>
    <row r="113" spans="1:70" x14ac:dyDescent="0.25">
      <c r="A113" s="57" t="s">
        <v>210</v>
      </c>
      <c r="B113" s="160">
        <v>689.79653313199537</v>
      </c>
      <c r="C113" s="160">
        <f t="shared" si="7"/>
        <v>708.96096394840015</v>
      </c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C113" s="160"/>
      <c r="BD113" s="160"/>
      <c r="BE113" s="160"/>
      <c r="BF113" s="160"/>
      <c r="BG113" s="160"/>
      <c r="BH113" s="160"/>
      <c r="BI113" s="160"/>
      <c r="BJ113" s="160"/>
      <c r="BK113" s="160"/>
      <c r="BL113" s="160"/>
      <c r="BM113" s="160"/>
      <c r="BN113" s="160"/>
      <c r="BO113" s="160"/>
      <c r="BP113" s="160"/>
      <c r="BQ113" s="160"/>
      <c r="BR113" s="160"/>
    </row>
    <row r="114" spans="1:70" x14ac:dyDescent="0.25">
      <c r="A114" s="13" t="s">
        <v>312</v>
      </c>
      <c r="B114" s="160">
        <v>695.12897227614701</v>
      </c>
      <c r="C114" s="160">
        <f t="shared" si="7"/>
        <v>714.29340309255178</v>
      </c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60"/>
      <c r="BI114" s="160"/>
      <c r="BJ114" s="160"/>
      <c r="BK114" s="160"/>
      <c r="BL114" s="160"/>
      <c r="BM114" s="160"/>
      <c r="BN114" s="160"/>
      <c r="BO114" s="160"/>
      <c r="BP114" s="160"/>
      <c r="BQ114" s="160"/>
      <c r="BR114" s="160"/>
    </row>
    <row r="115" spans="1:70" x14ac:dyDescent="0.25">
      <c r="A115" s="13"/>
      <c r="B115" s="160">
        <v>700.38079139004174</v>
      </c>
      <c r="C115" s="160">
        <f t="shared" si="7"/>
        <v>719.54522220644651</v>
      </c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60"/>
      <c r="BI115" s="160"/>
      <c r="BJ115" s="160"/>
      <c r="BK115" s="160"/>
      <c r="BL115" s="160"/>
      <c r="BM115" s="160"/>
      <c r="BN115" s="160"/>
      <c r="BO115" s="160"/>
      <c r="BP115" s="160"/>
      <c r="BQ115" s="160"/>
      <c r="BR115" s="160"/>
    </row>
    <row r="116" spans="1:70" x14ac:dyDescent="0.25">
      <c r="A116" s="13"/>
      <c r="B116" s="160">
        <v>705.79385056445051</v>
      </c>
      <c r="C116" s="160">
        <f t="shared" si="7"/>
        <v>724.95828138085528</v>
      </c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160"/>
      <c r="BB116" s="160"/>
      <c r="BC116" s="160"/>
      <c r="BD116" s="160"/>
      <c r="BE116" s="160"/>
      <c r="BF116" s="160"/>
      <c r="BG116" s="160"/>
      <c r="BH116" s="160"/>
      <c r="BI116" s="160"/>
      <c r="BJ116" s="160"/>
      <c r="BK116" s="160"/>
      <c r="BL116" s="160"/>
      <c r="BM116" s="160"/>
      <c r="BN116" s="160"/>
      <c r="BO116" s="160"/>
      <c r="BP116" s="160"/>
      <c r="BQ116" s="160"/>
      <c r="BR116" s="160"/>
    </row>
    <row r="117" spans="1:70" x14ac:dyDescent="0.25">
      <c r="A117" s="13"/>
      <c r="B117" s="160">
        <v>711.11477256142291</v>
      </c>
      <c r="C117" s="160">
        <f t="shared" si="7"/>
        <v>730.27920337782768</v>
      </c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160"/>
      <c r="BE117" s="160"/>
      <c r="BF117" s="160"/>
      <c r="BG117" s="160"/>
      <c r="BH117" s="160"/>
      <c r="BI117" s="160"/>
      <c r="BJ117" s="160"/>
      <c r="BK117" s="160"/>
      <c r="BL117" s="160"/>
      <c r="BM117" s="160"/>
      <c r="BN117" s="160"/>
      <c r="BO117" s="160"/>
      <c r="BP117" s="160"/>
      <c r="BQ117" s="160"/>
      <c r="BR117" s="160"/>
    </row>
    <row r="118" spans="1:70" x14ac:dyDescent="0.25">
      <c r="A118" s="13"/>
      <c r="B118" s="160">
        <v>711.11477256142291</v>
      </c>
      <c r="C118" s="160">
        <f t="shared" si="7"/>
        <v>730.27920337782768</v>
      </c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60"/>
      <c r="BI118" s="160"/>
      <c r="BJ118" s="160"/>
      <c r="BK118" s="160"/>
      <c r="BL118" s="160"/>
      <c r="BM118" s="160"/>
      <c r="BN118" s="160"/>
      <c r="BO118" s="160"/>
      <c r="BP118" s="160"/>
      <c r="BQ118" s="160"/>
      <c r="BR118" s="160"/>
    </row>
    <row r="119" spans="1:70" x14ac:dyDescent="0.25">
      <c r="A119" s="13"/>
      <c r="B119" s="160">
        <v>715.29829724150659</v>
      </c>
      <c r="C119" s="160">
        <f t="shared" si="7"/>
        <v>734.46272805791136</v>
      </c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  <c r="BI119" s="160"/>
      <c r="BJ119" s="160"/>
      <c r="BK119" s="160"/>
      <c r="BL119" s="160"/>
      <c r="BM119" s="160"/>
      <c r="BN119" s="160"/>
      <c r="BO119" s="160"/>
      <c r="BP119" s="160"/>
      <c r="BQ119" s="160"/>
      <c r="BR119" s="160"/>
    </row>
    <row r="120" spans="1:70" x14ac:dyDescent="0.25">
      <c r="A120" s="13"/>
      <c r="B120" s="160">
        <v>720.53232749441088</v>
      </c>
      <c r="C120" s="160">
        <f t="shared" si="7"/>
        <v>739.69675831081565</v>
      </c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</row>
    <row r="121" spans="1:70" s="24" customFormat="1" x14ac:dyDescent="0.2">
      <c r="A121" s="57"/>
    </row>
    <row r="122" spans="1:70" s="24" customFormat="1" x14ac:dyDescent="0.25">
      <c r="A122" s="57" t="s">
        <v>318</v>
      </c>
      <c r="B122" s="160">
        <v>624.86285733344755</v>
      </c>
      <c r="C122" s="160">
        <f t="shared" ref="C122:C132" si="8">IF(B122*C$2&lt;(C$3/52.18),B122+(C$3/52.18),B122*(1+C$2))</f>
        <v>644.02728814985232</v>
      </c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</row>
    <row r="123" spans="1:70" s="24" customFormat="1" x14ac:dyDescent="0.25">
      <c r="A123" s="13" t="s">
        <v>312</v>
      </c>
      <c r="B123" s="160">
        <v>646.39992255928712</v>
      </c>
      <c r="C123" s="160">
        <f t="shared" si="8"/>
        <v>665.56435337569189</v>
      </c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  <c r="BL123" s="160"/>
      <c r="BM123" s="160"/>
      <c r="BN123" s="160"/>
      <c r="BO123" s="160"/>
      <c r="BP123" s="160"/>
      <c r="BQ123" s="160"/>
      <c r="BR123" s="160"/>
    </row>
    <row r="124" spans="1:70" s="24" customFormat="1" x14ac:dyDescent="0.25">
      <c r="A124" s="57"/>
      <c r="B124" s="160">
        <v>684.51016257656204</v>
      </c>
      <c r="C124" s="160">
        <f t="shared" si="8"/>
        <v>703.67459339296681</v>
      </c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0"/>
      <c r="BG124" s="160"/>
      <c r="BH124" s="160"/>
      <c r="BI124" s="160"/>
      <c r="BJ124" s="160"/>
      <c r="BK124" s="160"/>
      <c r="BL124" s="160"/>
      <c r="BM124" s="160"/>
      <c r="BN124" s="160"/>
      <c r="BO124" s="160"/>
      <c r="BP124" s="160"/>
      <c r="BQ124" s="160"/>
      <c r="BR124" s="160"/>
    </row>
    <row r="125" spans="1:70" s="24" customFormat="1" x14ac:dyDescent="0.25">
      <c r="A125" s="57"/>
      <c r="B125" s="160">
        <v>689.79653313199537</v>
      </c>
      <c r="C125" s="160">
        <f t="shared" si="8"/>
        <v>708.96096394840015</v>
      </c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160"/>
      <c r="BB125" s="160"/>
      <c r="BC125" s="160"/>
      <c r="BD125" s="160"/>
      <c r="BE125" s="160"/>
      <c r="BF125" s="160"/>
      <c r="BG125" s="160"/>
      <c r="BH125" s="160"/>
      <c r="BI125" s="160"/>
      <c r="BJ125" s="160"/>
      <c r="BK125" s="160"/>
      <c r="BL125" s="160"/>
      <c r="BM125" s="160"/>
      <c r="BN125" s="160"/>
      <c r="BO125" s="160"/>
      <c r="BP125" s="160"/>
      <c r="BQ125" s="160"/>
      <c r="BR125" s="160"/>
    </row>
    <row r="126" spans="1:70" s="24" customFormat="1" x14ac:dyDescent="0.25">
      <c r="A126" s="57"/>
      <c r="B126" s="160">
        <v>695.12897227614701</v>
      </c>
      <c r="C126" s="160">
        <f t="shared" si="8"/>
        <v>714.29340309255178</v>
      </c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160"/>
      <c r="BB126" s="160"/>
      <c r="BC126" s="160"/>
      <c r="BD126" s="160"/>
      <c r="BE126" s="160"/>
      <c r="BF126" s="160"/>
      <c r="BG126" s="160"/>
      <c r="BH126" s="160"/>
      <c r="BI126" s="160"/>
      <c r="BJ126" s="160"/>
      <c r="BK126" s="160"/>
      <c r="BL126" s="160"/>
      <c r="BM126" s="160"/>
      <c r="BN126" s="160"/>
      <c r="BO126" s="160"/>
      <c r="BP126" s="160"/>
      <c r="BQ126" s="160"/>
      <c r="BR126" s="160"/>
    </row>
    <row r="127" spans="1:70" s="24" customFormat="1" x14ac:dyDescent="0.25">
      <c r="A127" s="57"/>
      <c r="B127" s="160">
        <v>700.38079139004174</v>
      </c>
      <c r="C127" s="160">
        <f t="shared" si="8"/>
        <v>719.54522220644651</v>
      </c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160"/>
      <c r="BB127" s="160"/>
      <c r="BC127" s="160"/>
      <c r="BD127" s="160"/>
      <c r="BE127" s="160"/>
      <c r="BF127" s="160"/>
      <c r="BG127" s="160"/>
      <c r="BH127" s="160"/>
      <c r="BI127" s="160"/>
      <c r="BJ127" s="160"/>
      <c r="BK127" s="160"/>
      <c r="BL127" s="160"/>
      <c r="BM127" s="160"/>
      <c r="BN127" s="160"/>
      <c r="BO127" s="160"/>
      <c r="BP127" s="160"/>
      <c r="BQ127" s="160"/>
      <c r="BR127" s="160"/>
    </row>
    <row r="128" spans="1:70" s="24" customFormat="1" x14ac:dyDescent="0.25">
      <c r="A128" s="57"/>
      <c r="B128" s="160">
        <v>705.79385056445051</v>
      </c>
      <c r="C128" s="160">
        <f t="shared" si="8"/>
        <v>724.95828138085528</v>
      </c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0"/>
      <c r="AT128" s="160"/>
      <c r="AU128" s="160"/>
      <c r="AV128" s="160"/>
      <c r="AW128" s="160"/>
      <c r="AX128" s="160"/>
      <c r="AY128" s="160"/>
      <c r="AZ128" s="160"/>
      <c r="BA128" s="160"/>
      <c r="BB128" s="160"/>
      <c r="BC128" s="160"/>
      <c r="BD128" s="160"/>
      <c r="BE128" s="160"/>
      <c r="BF128" s="160"/>
      <c r="BG128" s="160"/>
      <c r="BH128" s="160"/>
      <c r="BI128" s="160"/>
      <c r="BJ128" s="160"/>
      <c r="BK128" s="160"/>
      <c r="BL128" s="160"/>
      <c r="BM128" s="160"/>
      <c r="BN128" s="160"/>
      <c r="BO128" s="160"/>
      <c r="BP128" s="160"/>
      <c r="BQ128" s="160"/>
      <c r="BR128" s="160"/>
    </row>
    <row r="129" spans="1:70" s="24" customFormat="1" x14ac:dyDescent="0.25">
      <c r="A129" s="57"/>
      <c r="B129" s="160">
        <v>711.11477256142291</v>
      </c>
      <c r="C129" s="160">
        <f t="shared" si="8"/>
        <v>730.27920337782768</v>
      </c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60"/>
      <c r="BA129" s="160"/>
      <c r="BB129" s="160"/>
      <c r="BC129" s="160"/>
      <c r="BD129" s="160"/>
      <c r="BE129" s="160"/>
      <c r="BF129" s="160"/>
      <c r="BG129" s="160"/>
      <c r="BH129" s="160"/>
      <c r="BI129" s="160"/>
      <c r="BJ129" s="160"/>
      <c r="BK129" s="160"/>
      <c r="BL129" s="160"/>
      <c r="BM129" s="160"/>
      <c r="BN129" s="160"/>
      <c r="BO129" s="160"/>
      <c r="BP129" s="160"/>
      <c r="BQ129" s="160"/>
      <c r="BR129" s="160"/>
    </row>
    <row r="130" spans="1:70" s="24" customFormat="1" x14ac:dyDescent="0.25">
      <c r="A130" s="57"/>
      <c r="B130" s="160">
        <v>711.11477256142291</v>
      </c>
      <c r="C130" s="160">
        <f t="shared" si="8"/>
        <v>730.27920337782768</v>
      </c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0"/>
      <c r="BH130" s="160"/>
      <c r="BI130" s="160"/>
      <c r="BJ130" s="160"/>
      <c r="BK130" s="160"/>
      <c r="BL130" s="160"/>
      <c r="BM130" s="160"/>
      <c r="BN130" s="160"/>
      <c r="BO130" s="160"/>
      <c r="BP130" s="160"/>
      <c r="BQ130" s="160"/>
      <c r="BR130" s="160"/>
    </row>
    <row r="131" spans="1:70" s="24" customFormat="1" x14ac:dyDescent="0.25">
      <c r="A131" s="57"/>
      <c r="B131" s="160">
        <v>715.29829724150659</v>
      </c>
      <c r="C131" s="160">
        <f t="shared" si="8"/>
        <v>734.46272805791136</v>
      </c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60"/>
      <c r="BI131" s="160"/>
      <c r="BJ131" s="160"/>
      <c r="BK131" s="160"/>
      <c r="BL131" s="160"/>
      <c r="BM131" s="160"/>
      <c r="BN131" s="160"/>
      <c r="BO131" s="160"/>
      <c r="BP131" s="160"/>
      <c r="BQ131" s="160"/>
      <c r="BR131" s="160"/>
    </row>
    <row r="132" spans="1:70" s="24" customFormat="1" x14ac:dyDescent="0.25">
      <c r="A132" s="57"/>
      <c r="B132" s="160">
        <v>720.53232749441088</v>
      </c>
      <c r="C132" s="160">
        <f t="shared" si="8"/>
        <v>739.69675831081565</v>
      </c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160"/>
      <c r="BB132" s="160"/>
      <c r="BC132" s="160"/>
      <c r="BD132" s="160"/>
      <c r="BE132" s="160"/>
      <c r="BF132" s="160"/>
      <c r="BG132" s="160"/>
      <c r="BH132" s="160"/>
      <c r="BI132" s="160"/>
      <c r="BJ132" s="160"/>
      <c r="BK132" s="160"/>
      <c r="BL132" s="160"/>
      <c r="BM132" s="160"/>
      <c r="BN132" s="160"/>
      <c r="BO132" s="160"/>
      <c r="BP132" s="160"/>
      <c r="BQ132" s="160"/>
      <c r="BR132" s="160"/>
    </row>
    <row r="133" spans="1:70" s="186" customFormat="1" ht="16.5" thickBot="1" x14ac:dyDescent="0.25">
      <c r="A133" s="227"/>
    </row>
    <row r="134" spans="1:70" s="67" customFormat="1" ht="16.5" thickTop="1" x14ac:dyDescent="0.25">
      <c r="A134" s="154" t="s">
        <v>317</v>
      </c>
      <c r="B134" s="160">
        <v>689.00184997660335</v>
      </c>
      <c r="C134" s="160">
        <f t="shared" ref="C134:C146" si="9">IF(B134*C$2&lt;(C$3/52.18),B134+(C$3/52.18),B134*(1+C$2))</f>
        <v>708.16628079300813</v>
      </c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59"/>
      <c r="AQ134" s="159"/>
      <c r="AR134" s="159"/>
      <c r="AS134" s="159"/>
      <c r="AT134" s="159"/>
      <c r="AU134" s="159"/>
      <c r="AV134" s="159"/>
      <c r="AW134" s="159"/>
      <c r="AX134" s="159"/>
      <c r="AY134" s="159"/>
      <c r="AZ134" s="159"/>
      <c r="BA134" s="159"/>
      <c r="BB134" s="159"/>
      <c r="BC134" s="159"/>
      <c r="BD134" s="159"/>
      <c r="BE134" s="159"/>
      <c r="BF134" s="159"/>
      <c r="BG134" s="159"/>
      <c r="BH134" s="159"/>
      <c r="BI134" s="159"/>
      <c r="BJ134" s="159"/>
      <c r="BK134" s="159"/>
      <c r="BL134" s="159"/>
      <c r="BM134" s="159"/>
      <c r="BN134" s="159"/>
      <c r="BO134" s="159"/>
      <c r="BP134" s="159"/>
      <c r="BQ134" s="159"/>
      <c r="BR134" s="159"/>
    </row>
    <row r="135" spans="1:70" x14ac:dyDescent="0.25">
      <c r="A135" s="89" t="s">
        <v>320</v>
      </c>
      <c r="B135" s="160">
        <v>693.80450035049375</v>
      </c>
      <c r="C135" s="160">
        <f t="shared" si="9"/>
        <v>712.96893116689853</v>
      </c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60"/>
      <c r="BA135" s="160"/>
      <c r="BB135" s="160"/>
      <c r="BC135" s="160"/>
      <c r="BD135" s="160"/>
      <c r="BE135" s="160"/>
      <c r="BF135" s="160"/>
      <c r="BG135" s="160"/>
      <c r="BH135" s="160"/>
      <c r="BI135" s="160"/>
      <c r="BJ135" s="160"/>
      <c r="BK135" s="160"/>
      <c r="BL135" s="160"/>
      <c r="BM135" s="160"/>
      <c r="BN135" s="160"/>
      <c r="BO135" s="160"/>
      <c r="BP135" s="160"/>
      <c r="BQ135" s="160"/>
      <c r="BR135" s="160"/>
    </row>
    <row r="136" spans="1:70" x14ac:dyDescent="0.25">
      <c r="A136" s="13" t="s">
        <v>312</v>
      </c>
      <c r="B136" s="160">
        <v>695.98124116743691</v>
      </c>
      <c r="C136" s="160">
        <f t="shared" si="9"/>
        <v>715.14567198384168</v>
      </c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160"/>
      <c r="BB136" s="160"/>
      <c r="BC136" s="160"/>
      <c r="BD136" s="160"/>
      <c r="BE136" s="160"/>
      <c r="BF136" s="160"/>
      <c r="BG136" s="160"/>
      <c r="BH136" s="160"/>
      <c r="BI136" s="160"/>
      <c r="BJ136" s="160"/>
      <c r="BK136" s="160"/>
      <c r="BL136" s="160"/>
      <c r="BM136" s="160"/>
      <c r="BN136" s="160"/>
      <c r="BO136" s="160"/>
      <c r="BP136" s="160"/>
      <c r="BQ136" s="160"/>
      <c r="BR136" s="160"/>
    </row>
    <row r="137" spans="1:70" x14ac:dyDescent="0.25">
      <c r="A137" s="13"/>
      <c r="B137" s="160">
        <v>697.6397103612984</v>
      </c>
      <c r="C137" s="160">
        <f t="shared" si="9"/>
        <v>716.80414117770317</v>
      </c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  <c r="AC137" s="160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60"/>
      <c r="AO137" s="160"/>
      <c r="AP137" s="160"/>
      <c r="AQ137" s="160"/>
      <c r="AR137" s="160"/>
      <c r="AS137" s="160"/>
      <c r="AT137" s="160"/>
      <c r="AU137" s="160"/>
      <c r="AV137" s="160"/>
      <c r="AW137" s="160"/>
      <c r="AX137" s="160"/>
      <c r="AY137" s="160"/>
      <c r="AZ137" s="160"/>
      <c r="BA137" s="160"/>
      <c r="BB137" s="160"/>
      <c r="BC137" s="160"/>
      <c r="BD137" s="160"/>
      <c r="BE137" s="160"/>
      <c r="BF137" s="160"/>
      <c r="BG137" s="160"/>
      <c r="BH137" s="160"/>
      <c r="BI137" s="160"/>
      <c r="BJ137" s="160"/>
      <c r="BK137" s="160"/>
      <c r="BL137" s="160"/>
      <c r="BM137" s="160"/>
      <c r="BN137" s="160"/>
      <c r="BO137" s="160"/>
      <c r="BP137" s="160"/>
      <c r="BQ137" s="160"/>
      <c r="BR137" s="160"/>
    </row>
    <row r="138" spans="1:70" x14ac:dyDescent="0.25">
      <c r="A138" s="13"/>
      <c r="B138" s="160">
        <v>699.62065967618878</v>
      </c>
      <c r="C138" s="160">
        <f t="shared" si="9"/>
        <v>718.78509049259355</v>
      </c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160"/>
      <c r="BB138" s="160"/>
      <c r="BC138" s="160"/>
      <c r="BD138" s="160"/>
      <c r="BE138" s="160"/>
      <c r="BF138" s="160"/>
      <c r="BG138" s="160"/>
      <c r="BH138" s="160"/>
      <c r="BI138" s="160"/>
      <c r="BJ138" s="160"/>
      <c r="BK138" s="160"/>
      <c r="BL138" s="160"/>
      <c r="BM138" s="160"/>
      <c r="BN138" s="160"/>
      <c r="BO138" s="160"/>
      <c r="BP138" s="160"/>
      <c r="BQ138" s="160"/>
      <c r="BR138" s="160"/>
    </row>
    <row r="139" spans="1:70" x14ac:dyDescent="0.25">
      <c r="A139" s="13"/>
      <c r="B139" s="160">
        <v>701.83195193467043</v>
      </c>
      <c r="C139" s="160">
        <f t="shared" si="9"/>
        <v>720.9963827510752</v>
      </c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0"/>
      <c r="BB139" s="160"/>
      <c r="BC139" s="160"/>
      <c r="BD139" s="160"/>
      <c r="BE139" s="160"/>
      <c r="BF139" s="160"/>
      <c r="BG139" s="160"/>
      <c r="BH139" s="160"/>
      <c r="BI139" s="160"/>
      <c r="BJ139" s="160"/>
      <c r="BK139" s="160"/>
      <c r="BL139" s="160"/>
      <c r="BM139" s="160"/>
      <c r="BN139" s="160"/>
      <c r="BO139" s="160"/>
      <c r="BP139" s="160"/>
      <c r="BQ139" s="160"/>
      <c r="BR139" s="160"/>
    </row>
    <row r="140" spans="1:70" x14ac:dyDescent="0.25">
      <c r="A140" s="13"/>
      <c r="B140" s="160">
        <v>703.87048698545834</v>
      </c>
      <c r="C140" s="160">
        <f t="shared" si="9"/>
        <v>723.03491780186312</v>
      </c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  <c r="AV140" s="160"/>
      <c r="AW140" s="160"/>
      <c r="AX140" s="160"/>
      <c r="AY140" s="160"/>
      <c r="AZ140" s="160"/>
      <c r="BA140" s="160"/>
      <c r="BB140" s="160"/>
      <c r="BC140" s="160"/>
      <c r="BD140" s="160"/>
      <c r="BE140" s="160"/>
      <c r="BF140" s="160"/>
      <c r="BG140" s="160"/>
      <c r="BH140" s="160"/>
      <c r="BI140" s="160"/>
      <c r="BJ140" s="160"/>
      <c r="BK140" s="160"/>
      <c r="BL140" s="160"/>
      <c r="BM140" s="160"/>
      <c r="BN140" s="160"/>
      <c r="BO140" s="160"/>
      <c r="BP140" s="160"/>
      <c r="BQ140" s="160"/>
      <c r="BR140" s="160"/>
    </row>
    <row r="141" spans="1:70" x14ac:dyDescent="0.25">
      <c r="A141" s="13"/>
      <c r="B141" s="160">
        <v>706.16239927419758</v>
      </c>
      <c r="C141" s="160">
        <f t="shared" si="9"/>
        <v>725.32683009060236</v>
      </c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  <c r="AN141" s="160"/>
      <c r="AO141" s="160"/>
      <c r="AP141" s="160"/>
      <c r="AQ141" s="160"/>
      <c r="AR141" s="160"/>
      <c r="AS141" s="160"/>
      <c r="AT141" s="160"/>
      <c r="AU141" s="160"/>
      <c r="AV141" s="160"/>
      <c r="AW141" s="160"/>
      <c r="AX141" s="160"/>
      <c r="AY141" s="160"/>
      <c r="AZ141" s="160"/>
      <c r="BA141" s="160"/>
      <c r="BB141" s="160"/>
      <c r="BC141" s="160"/>
      <c r="BD141" s="160"/>
      <c r="BE141" s="160"/>
      <c r="BF141" s="160"/>
      <c r="BG141" s="160"/>
      <c r="BH141" s="160"/>
      <c r="BI141" s="160"/>
      <c r="BJ141" s="160"/>
      <c r="BK141" s="160"/>
      <c r="BL141" s="160"/>
      <c r="BM141" s="160"/>
      <c r="BN141" s="160"/>
      <c r="BO141" s="160"/>
      <c r="BP141" s="160"/>
      <c r="BQ141" s="160"/>
      <c r="BR141" s="160"/>
    </row>
    <row r="142" spans="1:70" x14ac:dyDescent="0.25">
      <c r="A142" s="13"/>
      <c r="B142" s="160">
        <v>708.00514282293227</v>
      </c>
      <c r="C142" s="160">
        <f t="shared" si="9"/>
        <v>727.16957363933705</v>
      </c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0"/>
      <c r="AU142" s="160"/>
      <c r="AV142" s="160"/>
      <c r="AW142" s="160"/>
      <c r="AX142" s="160"/>
      <c r="AY142" s="160"/>
      <c r="AZ142" s="160"/>
      <c r="BA142" s="160"/>
      <c r="BB142" s="160"/>
      <c r="BC142" s="160"/>
      <c r="BD142" s="160"/>
      <c r="BE142" s="160"/>
      <c r="BF142" s="160"/>
      <c r="BG142" s="160"/>
      <c r="BH142" s="160"/>
      <c r="BI142" s="160"/>
      <c r="BJ142" s="160"/>
      <c r="BK142" s="160"/>
      <c r="BL142" s="160"/>
      <c r="BM142" s="160"/>
      <c r="BN142" s="160"/>
      <c r="BO142" s="160"/>
      <c r="BP142" s="160"/>
      <c r="BQ142" s="160"/>
      <c r="BR142" s="160"/>
    </row>
    <row r="143" spans="1:70" x14ac:dyDescent="0.25">
      <c r="A143" s="13"/>
      <c r="B143" s="160">
        <v>710.23946937577364</v>
      </c>
      <c r="C143" s="160">
        <f t="shared" si="9"/>
        <v>729.40390019217841</v>
      </c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60"/>
      <c r="BA143" s="160"/>
      <c r="BB143" s="160"/>
      <c r="BC143" s="160"/>
      <c r="BD143" s="160"/>
      <c r="BE143" s="160"/>
      <c r="BF143" s="160"/>
      <c r="BG143" s="160"/>
      <c r="BH143" s="160"/>
      <c r="BI143" s="160"/>
      <c r="BJ143" s="160"/>
      <c r="BK143" s="160"/>
      <c r="BL143" s="160"/>
      <c r="BM143" s="160"/>
      <c r="BN143" s="160"/>
      <c r="BO143" s="160"/>
      <c r="BP143" s="160"/>
      <c r="BQ143" s="160"/>
      <c r="BR143" s="160"/>
    </row>
    <row r="144" spans="1:70" x14ac:dyDescent="0.25">
      <c r="A144" s="13"/>
      <c r="B144" s="160">
        <v>712.94599896297814</v>
      </c>
      <c r="C144" s="160">
        <f t="shared" si="9"/>
        <v>732.11042977938291</v>
      </c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0"/>
      <c r="AU144" s="160"/>
      <c r="AV144" s="160"/>
      <c r="AW144" s="160"/>
      <c r="AX144" s="160"/>
      <c r="AY144" s="160"/>
      <c r="AZ144" s="160"/>
      <c r="BA144" s="160"/>
      <c r="BB144" s="160"/>
      <c r="BC144" s="160"/>
      <c r="BD144" s="160"/>
      <c r="BE144" s="160"/>
      <c r="BF144" s="160"/>
      <c r="BG144" s="160"/>
      <c r="BH144" s="160"/>
      <c r="BI144" s="160"/>
      <c r="BJ144" s="160"/>
      <c r="BK144" s="160"/>
      <c r="BL144" s="160"/>
      <c r="BM144" s="160"/>
      <c r="BN144" s="160"/>
      <c r="BO144" s="160"/>
      <c r="BP144" s="160"/>
      <c r="BQ144" s="160"/>
      <c r="BR144" s="160"/>
    </row>
    <row r="145" spans="1:70" x14ac:dyDescent="0.25">
      <c r="A145" s="13"/>
      <c r="B145" s="160">
        <v>712.94599896297814</v>
      </c>
      <c r="C145" s="160">
        <f t="shared" si="9"/>
        <v>732.11042977938291</v>
      </c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160"/>
      <c r="AY145" s="160"/>
      <c r="AZ145" s="160"/>
      <c r="BA145" s="160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  <c r="BL145" s="160"/>
      <c r="BM145" s="160"/>
      <c r="BN145" s="160"/>
      <c r="BO145" s="160"/>
      <c r="BP145" s="160"/>
      <c r="BQ145" s="160"/>
      <c r="BR145" s="160"/>
    </row>
    <row r="146" spans="1:70" x14ac:dyDescent="0.25">
      <c r="A146" s="13"/>
      <c r="B146" s="160">
        <v>712.94599896297814</v>
      </c>
      <c r="C146" s="160">
        <f t="shared" si="9"/>
        <v>732.11042977938291</v>
      </c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0"/>
      <c r="BB146" s="160"/>
      <c r="BC146" s="160"/>
      <c r="BD146" s="160"/>
      <c r="BE146" s="160"/>
      <c r="BF146" s="160"/>
      <c r="BG146" s="160"/>
      <c r="BH146" s="160"/>
      <c r="BI146" s="160"/>
      <c r="BJ146" s="160"/>
      <c r="BK146" s="160"/>
      <c r="BL146" s="160"/>
      <c r="BM146" s="160"/>
      <c r="BN146" s="160"/>
      <c r="BO146" s="160"/>
      <c r="BP146" s="160"/>
      <c r="BQ146" s="160"/>
      <c r="BR146" s="160"/>
    </row>
    <row r="147" spans="1:70" s="24" customFormat="1" x14ac:dyDescent="0.2">
      <c r="A147" s="57"/>
    </row>
    <row r="148" spans="1:70" x14ac:dyDescent="0.25">
      <c r="A148" s="89" t="s">
        <v>319</v>
      </c>
      <c r="B148" s="160">
        <v>628.90537599348477</v>
      </c>
      <c r="C148" s="160">
        <f t="shared" ref="C148:C162" si="10">IF(B148*C$2&lt;(C$3/52.18),B148+(C$3/52.18),B148*(1+C$2))</f>
        <v>648.06980680988954</v>
      </c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  <c r="AV148" s="160"/>
      <c r="AW148" s="160"/>
      <c r="AX148" s="160"/>
      <c r="AY148" s="160"/>
      <c r="AZ148" s="160"/>
      <c r="BA148" s="160"/>
      <c r="BB148" s="160"/>
      <c r="BC148" s="160"/>
      <c r="BD148" s="160"/>
      <c r="BE148" s="160"/>
      <c r="BF148" s="160"/>
      <c r="BG148" s="160"/>
      <c r="BH148" s="160"/>
      <c r="BI148" s="160"/>
      <c r="BJ148" s="160"/>
      <c r="BK148" s="160"/>
      <c r="BL148" s="160"/>
      <c r="BM148" s="160"/>
      <c r="BN148" s="160"/>
      <c r="BO148" s="160"/>
      <c r="BP148" s="160"/>
      <c r="BQ148" s="160"/>
      <c r="BR148" s="160"/>
    </row>
    <row r="149" spans="1:70" x14ac:dyDescent="0.25">
      <c r="B149" s="160">
        <v>643.64732438336432</v>
      </c>
      <c r="C149" s="160">
        <f t="shared" si="10"/>
        <v>662.8117551997691</v>
      </c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60"/>
      <c r="BA149" s="160"/>
      <c r="BB149" s="160"/>
      <c r="BC149" s="160"/>
      <c r="BD149" s="160"/>
      <c r="BE149" s="160"/>
      <c r="BF149" s="160"/>
      <c r="BG149" s="160"/>
      <c r="BH149" s="160"/>
      <c r="BI149" s="160"/>
      <c r="BJ149" s="160"/>
      <c r="BK149" s="160"/>
      <c r="BL149" s="160"/>
      <c r="BM149" s="160"/>
      <c r="BN149" s="160"/>
      <c r="BO149" s="160"/>
      <c r="BP149" s="160"/>
      <c r="BQ149" s="160"/>
      <c r="BR149" s="160"/>
    </row>
    <row r="150" spans="1:70" x14ac:dyDescent="0.25">
      <c r="B150" s="160">
        <v>689.00184997660335</v>
      </c>
      <c r="C150" s="160">
        <f t="shared" si="10"/>
        <v>708.16628079300813</v>
      </c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60"/>
      <c r="BA150" s="160"/>
      <c r="BB150" s="160"/>
      <c r="BC150" s="160"/>
      <c r="BD150" s="160"/>
      <c r="BE150" s="160"/>
      <c r="BF150" s="160"/>
      <c r="BG150" s="160"/>
      <c r="BH150" s="160"/>
      <c r="BI150" s="160"/>
      <c r="BJ150" s="160"/>
      <c r="BK150" s="160"/>
      <c r="BL150" s="160"/>
      <c r="BM150" s="160"/>
      <c r="BN150" s="160"/>
      <c r="BO150" s="160"/>
      <c r="BP150" s="160"/>
      <c r="BQ150" s="160"/>
      <c r="BR150" s="160"/>
    </row>
    <row r="151" spans="1:70" x14ac:dyDescent="0.25">
      <c r="B151" s="160">
        <v>693.80450035049375</v>
      </c>
      <c r="C151" s="160">
        <f t="shared" si="10"/>
        <v>712.96893116689853</v>
      </c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160"/>
      <c r="BB151" s="160"/>
      <c r="BC151" s="160"/>
      <c r="BD151" s="160"/>
      <c r="BE151" s="160"/>
      <c r="BF151" s="160"/>
      <c r="BG151" s="160"/>
      <c r="BH151" s="160"/>
      <c r="BI151" s="160"/>
      <c r="BJ151" s="160"/>
      <c r="BK151" s="160"/>
      <c r="BL151" s="160"/>
      <c r="BM151" s="160"/>
      <c r="BN151" s="160"/>
      <c r="BO151" s="160"/>
      <c r="BP151" s="160"/>
      <c r="BQ151" s="160"/>
      <c r="BR151" s="160"/>
    </row>
    <row r="152" spans="1:70" x14ac:dyDescent="0.25">
      <c r="B152" s="160">
        <v>695.98124116743691</v>
      </c>
      <c r="C152" s="160">
        <f t="shared" si="10"/>
        <v>715.14567198384168</v>
      </c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  <c r="AV152" s="160"/>
      <c r="AW152" s="160"/>
      <c r="AX152" s="160"/>
      <c r="AY152" s="160"/>
      <c r="AZ152" s="160"/>
      <c r="BA152" s="160"/>
      <c r="BB152" s="160"/>
      <c r="BC152" s="160"/>
      <c r="BD152" s="160"/>
      <c r="BE152" s="160"/>
      <c r="BF152" s="160"/>
      <c r="BG152" s="160"/>
      <c r="BH152" s="160"/>
      <c r="BI152" s="160"/>
      <c r="BJ152" s="160"/>
      <c r="BK152" s="160"/>
      <c r="BL152" s="160"/>
      <c r="BM152" s="160"/>
      <c r="BN152" s="160"/>
      <c r="BO152" s="160"/>
      <c r="BP152" s="160"/>
      <c r="BQ152" s="160"/>
      <c r="BR152" s="160"/>
    </row>
    <row r="153" spans="1:70" x14ac:dyDescent="0.25">
      <c r="B153" s="160">
        <v>697.6397103612984</v>
      </c>
      <c r="C153" s="160">
        <f t="shared" si="10"/>
        <v>716.80414117770317</v>
      </c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60"/>
      <c r="BA153" s="160"/>
      <c r="BB153" s="160"/>
      <c r="BC153" s="160"/>
      <c r="BD153" s="160"/>
      <c r="BE153" s="160"/>
      <c r="BF153" s="160"/>
      <c r="BG153" s="160"/>
      <c r="BH153" s="160"/>
      <c r="BI153" s="160"/>
      <c r="BJ153" s="160"/>
      <c r="BK153" s="160"/>
      <c r="BL153" s="160"/>
      <c r="BM153" s="160"/>
      <c r="BN153" s="160"/>
      <c r="BO153" s="160"/>
      <c r="BP153" s="160"/>
      <c r="BQ153" s="160"/>
      <c r="BR153" s="160"/>
    </row>
    <row r="154" spans="1:70" x14ac:dyDescent="0.25">
      <c r="B154" s="160">
        <v>699.62065967618878</v>
      </c>
      <c r="C154" s="160">
        <f t="shared" si="10"/>
        <v>718.78509049259355</v>
      </c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160"/>
      <c r="BB154" s="160"/>
      <c r="BC154" s="160"/>
      <c r="BD154" s="160"/>
      <c r="BE154" s="160"/>
      <c r="BF154" s="160"/>
      <c r="BG154" s="160"/>
      <c r="BH154" s="160"/>
      <c r="BI154" s="160"/>
      <c r="BJ154" s="160"/>
      <c r="BK154" s="160"/>
      <c r="BL154" s="160"/>
      <c r="BM154" s="160"/>
      <c r="BN154" s="160"/>
      <c r="BO154" s="160"/>
      <c r="BP154" s="160"/>
      <c r="BQ154" s="160"/>
      <c r="BR154" s="160"/>
    </row>
    <row r="155" spans="1:70" x14ac:dyDescent="0.25">
      <c r="B155" s="160">
        <v>701.83195193467043</v>
      </c>
      <c r="C155" s="160">
        <f t="shared" si="10"/>
        <v>720.9963827510752</v>
      </c>
      <c r="D155" s="160"/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160"/>
      <c r="BB155" s="160"/>
      <c r="BC155" s="160"/>
      <c r="BD155" s="160"/>
      <c r="BE155" s="160"/>
      <c r="BF155" s="160"/>
      <c r="BG155" s="160"/>
      <c r="BH155" s="160"/>
      <c r="BI155" s="160"/>
      <c r="BJ155" s="160"/>
      <c r="BK155" s="160"/>
      <c r="BL155" s="160"/>
      <c r="BM155" s="160"/>
      <c r="BN155" s="160"/>
      <c r="BO155" s="160"/>
      <c r="BP155" s="160"/>
      <c r="BQ155" s="160"/>
      <c r="BR155" s="160"/>
    </row>
    <row r="156" spans="1:70" x14ac:dyDescent="0.25">
      <c r="B156" s="160">
        <v>703.87048698545834</v>
      </c>
      <c r="C156" s="160">
        <f t="shared" si="10"/>
        <v>723.03491780186312</v>
      </c>
      <c r="D156" s="160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60"/>
      <c r="BA156" s="160"/>
      <c r="BB156" s="160"/>
      <c r="BC156" s="160"/>
      <c r="BD156" s="160"/>
      <c r="BE156" s="160"/>
      <c r="BF156" s="160"/>
      <c r="BG156" s="160"/>
      <c r="BH156" s="160"/>
      <c r="BI156" s="160"/>
      <c r="BJ156" s="160"/>
      <c r="BK156" s="160"/>
      <c r="BL156" s="160"/>
      <c r="BM156" s="160"/>
      <c r="BN156" s="160"/>
      <c r="BO156" s="160"/>
      <c r="BP156" s="160"/>
      <c r="BQ156" s="160"/>
      <c r="BR156" s="160"/>
    </row>
    <row r="157" spans="1:70" x14ac:dyDescent="0.25">
      <c r="B157" s="160">
        <v>706.16239927419758</v>
      </c>
      <c r="C157" s="160">
        <f t="shared" si="10"/>
        <v>725.32683009060236</v>
      </c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  <c r="BL157" s="160"/>
      <c r="BM157" s="160"/>
      <c r="BN157" s="160"/>
      <c r="BO157" s="160"/>
      <c r="BP157" s="160"/>
      <c r="BQ157" s="160"/>
      <c r="BR157" s="160"/>
    </row>
    <row r="158" spans="1:70" x14ac:dyDescent="0.25">
      <c r="B158" s="160">
        <v>708.00514282293227</v>
      </c>
      <c r="C158" s="160">
        <f t="shared" si="10"/>
        <v>727.16957363933705</v>
      </c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160"/>
      <c r="BK158" s="160"/>
      <c r="BL158" s="160"/>
      <c r="BM158" s="160"/>
      <c r="BN158" s="160"/>
      <c r="BO158" s="160"/>
      <c r="BP158" s="160"/>
      <c r="BQ158" s="160"/>
      <c r="BR158" s="160"/>
    </row>
    <row r="159" spans="1:70" x14ac:dyDescent="0.25">
      <c r="B159" s="160">
        <v>710.23946937577364</v>
      </c>
      <c r="C159" s="160">
        <f t="shared" si="10"/>
        <v>729.40390019217841</v>
      </c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60"/>
      <c r="BA159" s="160"/>
      <c r="BB159" s="160"/>
      <c r="BC159" s="160"/>
      <c r="BD159" s="160"/>
      <c r="BE159" s="160"/>
      <c r="BF159" s="160"/>
      <c r="BG159" s="160"/>
      <c r="BH159" s="160"/>
      <c r="BI159" s="160"/>
      <c r="BJ159" s="160"/>
      <c r="BK159" s="160"/>
      <c r="BL159" s="160"/>
      <c r="BM159" s="160"/>
      <c r="BN159" s="160"/>
      <c r="BO159" s="160"/>
      <c r="BP159" s="160"/>
      <c r="BQ159" s="160"/>
      <c r="BR159" s="160"/>
    </row>
    <row r="160" spans="1:70" x14ac:dyDescent="0.25">
      <c r="B160" s="160">
        <v>712.94599896297814</v>
      </c>
      <c r="C160" s="160">
        <f>IF(B160*C$2&lt;(C$3/52.18),B160+(C$3/52.18),B160*(1+C$2))</f>
        <v>732.11042977938291</v>
      </c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160"/>
      <c r="BB160" s="160"/>
      <c r="BC160" s="160"/>
      <c r="BD160" s="160"/>
      <c r="BE160" s="160"/>
      <c r="BF160" s="160"/>
      <c r="BG160" s="160"/>
      <c r="BH160" s="160"/>
      <c r="BI160" s="160"/>
      <c r="BJ160" s="160"/>
      <c r="BK160" s="160"/>
      <c r="BL160" s="160"/>
      <c r="BM160" s="160"/>
      <c r="BN160" s="160"/>
      <c r="BO160" s="160"/>
      <c r="BP160" s="160"/>
      <c r="BQ160" s="160"/>
      <c r="BR160" s="160"/>
    </row>
    <row r="161" spans="1:70" x14ac:dyDescent="0.25">
      <c r="B161" s="160">
        <v>712.94599896297814</v>
      </c>
      <c r="C161" s="160">
        <f t="shared" si="10"/>
        <v>732.11042977938291</v>
      </c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0"/>
      <c r="AO161" s="160"/>
      <c r="AP161" s="160"/>
      <c r="AQ161" s="160"/>
      <c r="AR161" s="160"/>
      <c r="AS161" s="160"/>
      <c r="AT161" s="160"/>
      <c r="AU161" s="160"/>
      <c r="AV161" s="160"/>
      <c r="AW161" s="160"/>
      <c r="AX161" s="160"/>
      <c r="AY161" s="160"/>
      <c r="AZ161" s="160"/>
      <c r="BA161" s="160"/>
      <c r="BB161" s="160"/>
      <c r="BC161" s="160"/>
      <c r="BD161" s="160"/>
      <c r="BE161" s="160"/>
      <c r="BF161" s="160"/>
      <c r="BG161" s="160"/>
      <c r="BH161" s="160"/>
      <c r="BI161" s="160"/>
      <c r="BJ161" s="160"/>
      <c r="BK161" s="160"/>
      <c r="BL161" s="160"/>
      <c r="BM161" s="160"/>
      <c r="BN161" s="160"/>
      <c r="BO161" s="160"/>
      <c r="BP161" s="160"/>
      <c r="BQ161" s="160"/>
      <c r="BR161" s="160"/>
    </row>
    <row r="162" spans="1:70" x14ac:dyDescent="0.25">
      <c r="B162" s="160">
        <v>712.94599896297814</v>
      </c>
      <c r="C162" s="160">
        <f t="shared" si="10"/>
        <v>732.11042977938291</v>
      </c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160"/>
      <c r="BB162" s="160"/>
      <c r="BC162" s="160"/>
      <c r="BD162" s="160"/>
      <c r="BE162" s="160"/>
      <c r="BF162" s="160"/>
      <c r="BG162" s="160"/>
      <c r="BH162" s="160"/>
      <c r="BI162" s="160"/>
      <c r="BJ162" s="160"/>
      <c r="BK162" s="160"/>
      <c r="BL162" s="160"/>
      <c r="BM162" s="160"/>
      <c r="BN162" s="160"/>
      <c r="BO162" s="160"/>
      <c r="BP162" s="160"/>
      <c r="BQ162" s="160"/>
      <c r="BR162" s="160"/>
    </row>
    <row r="163" spans="1:70" s="186" customFormat="1" ht="16.5" thickBot="1" x14ac:dyDescent="0.25">
      <c r="A163" s="227"/>
    </row>
    <row r="164" spans="1:70" ht="16.5" thickTop="1" x14ac:dyDescent="0.2"/>
    <row r="165" spans="1:70" s="15" customFormat="1" ht="30.75" customHeight="1" thickBot="1" x14ac:dyDescent="0.25">
      <c r="A165" s="263" t="s">
        <v>257</v>
      </c>
    </row>
    <row r="166" spans="1:70" ht="16.5" thickTop="1" x14ac:dyDescent="0.2"/>
  </sheetData>
  <hyperlinks>
    <hyperlink ref="A165" location="'Table of Contents'!A1" display="Link to Table of Contents " xr:uid="{00000000-0004-0000-0E00-000000000000}"/>
  </hyperlinks>
  <pageMargins left="0.7" right="0.7" top="0.75" bottom="0.75" header="0.3" footer="0.3"/>
  <pageSetup paperSize="9" scale="1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</sheetPr>
  <dimension ref="A1:BS30"/>
  <sheetViews>
    <sheetView workbookViewId="0">
      <pane ySplit="1" topLeftCell="A2" activePane="bottomLeft" state="frozen"/>
      <selection pane="bottomLeft" activeCell="D8" sqref="D8"/>
    </sheetView>
  </sheetViews>
  <sheetFormatPr defaultColWidth="8.88671875" defaultRowHeight="15.75" x14ac:dyDescent="0.2"/>
  <cols>
    <col min="1" max="1" width="29.6640625" style="10" bestFit="1" customWidth="1"/>
    <col min="2" max="3" width="9.6640625" style="10" bestFit="1" customWidth="1"/>
    <col min="4" max="16384" width="8.88671875" style="10"/>
  </cols>
  <sheetData>
    <row r="1" spans="1:71" s="16" customFormat="1" ht="19.5" thickBot="1" x14ac:dyDescent="0.25">
      <c r="A1" s="78" t="s">
        <v>296</v>
      </c>
      <c r="B1" s="388">
        <v>45566</v>
      </c>
      <c r="C1" s="41">
        <v>45717</v>
      </c>
    </row>
    <row r="2" spans="1:71" s="250" customFormat="1" x14ac:dyDescent="0.2">
      <c r="A2" s="248" t="s">
        <v>303</v>
      </c>
      <c r="B2" s="389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16.5" thickBot="1" x14ac:dyDescent="0.25">
      <c r="A3" s="172" t="s">
        <v>302</v>
      </c>
      <c r="B3" s="390">
        <v>500</v>
      </c>
      <c r="C3" s="352">
        <v>1000</v>
      </c>
    </row>
    <row r="4" spans="1:71" s="27" customFormat="1" x14ac:dyDescent="0.25">
      <c r="A4" s="79" t="s">
        <v>102</v>
      </c>
      <c r="B4" s="161">
        <v>41898.738879598684</v>
      </c>
      <c r="C4" s="161">
        <f t="shared" ref="C4:C8" si="0">IF(B4*C$2&lt;(C$3),B4+(C$3),B4*(1+C$2))</f>
        <v>42898.738879598684</v>
      </c>
    </row>
    <row r="5" spans="1:71" x14ac:dyDescent="0.25">
      <c r="B5" s="94">
        <v>42239.130402565839</v>
      </c>
      <c r="C5" s="94">
        <f t="shared" si="0"/>
        <v>43239.130402565839</v>
      </c>
    </row>
    <row r="6" spans="1:71" x14ac:dyDescent="0.25">
      <c r="B6" s="94">
        <v>42579.521925532979</v>
      </c>
      <c r="C6" s="94">
        <f t="shared" si="0"/>
        <v>43579.521925532979</v>
      </c>
    </row>
    <row r="7" spans="1:71" x14ac:dyDescent="0.25">
      <c r="B7" s="94">
        <v>42919.91344850012</v>
      </c>
      <c r="C7" s="94">
        <f t="shared" si="0"/>
        <v>43919.91344850012</v>
      </c>
    </row>
    <row r="8" spans="1:71" s="24" customFormat="1" x14ac:dyDescent="0.25">
      <c r="B8" s="94">
        <v>43260.30497146726</v>
      </c>
      <c r="C8" s="94">
        <f t="shared" si="0"/>
        <v>44260.30497146726</v>
      </c>
    </row>
    <row r="9" spans="1:71" s="91" customFormat="1" x14ac:dyDescent="0.25">
      <c r="B9" s="96"/>
      <c r="C9" s="96"/>
    </row>
    <row r="10" spans="1:71" s="24" customFormat="1" x14ac:dyDescent="0.25">
      <c r="A10" s="57" t="s">
        <v>103</v>
      </c>
      <c r="B10" s="94">
        <v>43899.106396235613</v>
      </c>
      <c r="C10" s="94">
        <f t="shared" ref="C10:C13" si="1">IF(B10*C$2&lt;(C$3),B10+(C$3),B10*(1+C$2))</f>
        <v>44899.106396235613</v>
      </c>
    </row>
    <row r="11" spans="1:71" x14ac:dyDescent="0.25">
      <c r="B11" s="94">
        <v>44953.185479023872</v>
      </c>
      <c r="C11" s="94">
        <f t="shared" si="1"/>
        <v>45953.185479023872</v>
      </c>
    </row>
    <row r="12" spans="1:71" x14ac:dyDescent="0.25">
      <c r="B12" s="94">
        <v>47452.793896012634</v>
      </c>
      <c r="C12" s="94">
        <f t="shared" si="1"/>
        <v>48452.793896012634</v>
      </c>
    </row>
    <row r="13" spans="1:71" x14ac:dyDescent="0.25">
      <c r="B13" s="94">
        <v>48587.432305903123</v>
      </c>
      <c r="C13" s="94">
        <f t="shared" si="1"/>
        <v>49587.432305903123</v>
      </c>
    </row>
    <row r="14" spans="1:71" s="186" customFormat="1" ht="16.5" thickBot="1" x14ac:dyDescent="0.3">
      <c r="B14" s="164"/>
      <c r="C14" s="164"/>
    </row>
    <row r="15" spans="1:71" ht="16.5" thickTop="1" x14ac:dyDescent="0.25">
      <c r="B15" s="94"/>
      <c r="C15" s="94"/>
    </row>
    <row r="16" spans="1:71" x14ac:dyDescent="0.25">
      <c r="B16" s="94"/>
      <c r="C16" s="94"/>
    </row>
    <row r="22" spans="1:3" x14ac:dyDescent="0.2">
      <c r="B22" s="80"/>
      <c r="C22" s="80"/>
    </row>
    <row r="29" spans="1:3" s="15" customFormat="1" ht="30.75" customHeight="1" thickBot="1" x14ac:dyDescent="0.25">
      <c r="A29" s="165" t="s">
        <v>257</v>
      </c>
      <c r="B29" s="10"/>
      <c r="C29" s="10"/>
    </row>
    <row r="30" spans="1:3" ht="16.5" thickTop="1" x14ac:dyDescent="0.2"/>
  </sheetData>
  <hyperlinks>
    <hyperlink ref="A29" location="'Table of Contents'!A1" display="Link to Table of Contents " xr:uid="{00000000-0004-0000-0F00-000000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BS34"/>
  <sheetViews>
    <sheetView workbookViewId="0">
      <pane ySplit="1" topLeftCell="A2" activePane="bottomLeft" state="frozen"/>
      <selection pane="bottomLeft" activeCell="D5" sqref="D5"/>
    </sheetView>
  </sheetViews>
  <sheetFormatPr defaultColWidth="8.88671875" defaultRowHeight="15.75" x14ac:dyDescent="0.25"/>
  <cols>
    <col min="1" max="1" width="20.109375" style="26" customWidth="1"/>
    <col min="2" max="70" width="9.6640625" style="26" bestFit="1" customWidth="1"/>
    <col min="71" max="16384" width="8.88671875" style="26"/>
  </cols>
  <sheetData>
    <row r="1" spans="1:71" s="16" customFormat="1" ht="24" customHeight="1" thickBot="1" x14ac:dyDescent="0.25">
      <c r="A1" s="16" t="s">
        <v>297</v>
      </c>
      <c r="B1" s="388">
        <v>45566</v>
      </c>
      <c r="C1" s="41">
        <v>45717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</row>
    <row r="2" spans="1:71" s="250" customFormat="1" x14ac:dyDescent="0.2">
      <c r="A2" s="248" t="s">
        <v>303</v>
      </c>
      <c r="B2" s="350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32.25" thickBot="1" x14ac:dyDescent="0.25">
      <c r="A3" s="172" t="s">
        <v>302</v>
      </c>
      <c r="B3" s="390">
        <v>500</v>
      </c>
      <c r="C3" s="352">
        <v>1000</v>
      </c>
    </row>
    <row r="4" spans="1:71" x14ac:dyDescent="0.25">
      <c r="A4" s="73" t="s">
        <v>73</v>
      </c>
      <c r="B4" s="161">
        <v>66252.37731367191</v>
      </c>
      <c r="C4" s="161">
        <f t="shared" ref="C4:C14" si="0">IF(B4*C$2&lt;(C$3),B4+(C$3),B4*(1+C$2))</f>
        <v>67577.424859945357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</row>
    <row r="5" spans="1:71" x14ac:dyDescent="0.25">
      <c r="A5" s="76"/>
      <c r="B5" s="94">
        <v>69302.674447582525</v>
      </c>
      <c r="C5" s="94">
        <f t="shared" si="0"/>
        <v>70688.727936534182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</row>
    <row r="6" spans="1:71" x14ac:dyDescent="0.25">
      <c r="A6" s="76"/>
      <c r="B6" s="94">
        <v>79939.708369353102</v>
      </c>
      <c r="C6" s="94">
        <f t="shared" si="0"/>
        <v>81538.502536740169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</row>
    <row r="7" spans="1:71" x14ac:dyDescent="0.25">
      <c r="A7" s="76"/>
      <c r="B7" s="94">
        <v>82724.355471839721</v>
      </c>
      <c r="C7" s="94">
        <f t="shared" si="0"/>
        <v>84378.84258127652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</row>
    <row r="8" spans="1:71" x14ac:dyDescent="0.25">
      <c r="A8" s="76"/>
      <c r="B8" s="94">
        <v>85539.359462096545</v>
      </c>
      <c r="C8" s="94">
        <f t="shared" si="0"/>
        <v>87250.14665133848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</row>
    <row r="9" spans="1:71" x14ac:dyDescent="0.25">
      <c r="A9" s="76"/>
      <c r="B9" s="94">
        <v>88366.84432453911</v>
      </c>
      <c r="C9" s="94">
        <f t="shared" si="0"/>
        <v>90134.181211029892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</row>
    <row r="10" spans="1:71" x14ac:dyDescent="0.25">
      <c r="A10" s="76"/>
      <c r="B10" s="94">
        <v>91209.07930865571</v>
      </c>
      <c r="C10" s="94">
        <f t="shared" si="0"/>
        <v>93033.260894828825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</row>
    <row r="11" spans="1:71" x14ac:dyDescent="0.25">
      <c r="A11" s="76"/>
      <c r="B11" s="94">
        <v>94029.756422633349</v>
      </c>
      <c r="C11" s="94">
        <f t="shared" si="0"/>
        <v>95910.351551086016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</row>
    <row r="12" spans="1:71" x14ac:dyDescent="0.25">
      <c r="A12" s="76"/>
      <c r="B12" s="94">
        <v>96849.298911866776</v>
      </c>
      <c r="C12" s="94">
        <f t="shared" si="0"/>
        <v>98786.284890104114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</row>
    <row r="13" spans="1:71" x14ac:dyDescent="0.25">
      <c r="A13" s="76"/>
      <c r="B13" s="94">
        <v>99682.456898030141</v>
      </c>
      <c r="C13" s="94">
        <f t="shared" si="0"/>
        <v>101676.10603599074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</row>
    <row r="14" spans="1:71" s="6" customFormat="1" x14ac:dyDescent="0.25">
      <c r="A14" s="264" t="s">
        <v>4</v>
      </c>
      <c r="B14" s="94">
        <v>102508.80713572854</v>
      </c>
      <c r="C14" s="94">
        <f t="shared" si="0"/>
        <v>104558.98327844311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</row>
    <row r="15" spans="1:71" s="93" customFormat="1" x14ac:dyDescent="0.25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</row>
    <row r="16" spans="1:71" s="6" customFormat="1" x14ac:dyDescent="0.25">
      <c r="A16" s="9" t="s">
        <v>72</v>
      </c>
      <c r="B16" s="94">
        <v>90147.070548123535</v>
      </c>
      <c r="C16" s="94">
        <f t="shared" ref="C16:C23" si="1">IF(B16*C$2&lt;(C$3),B16+(C$3),B16*(1+C$2))</f>
        <v>91950.011959086012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</row>
    <row r="17" spans="1:70" x14ac:dyDescent="0.25">
      <c r="A17" s="77"/>
      <c r="B17" s="94">
        <v>93217.365105816003</v>
      </c>
      <c r="C17" s="94">
        <f t="shared" si="1"/>
        <v>95081.712407932326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</row>
    <row r="18" spans="1:70" x14ac:dyDescent="0.25">
      <c r="A18" s="76"/>
      <c r="B18" s="94">
        <v>96274.044166578518</v>
      </c>
      <c r="C18" s="94">
        <f t="shared" si="1"/>
        <v>98199.525049910095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</row>
    <row r="19" spans="1:70" x14ac:dyDescent="0.25">
      <c r="A19" s="76"/>
      <c r="B19" s="94">
        <v>99351.146472735913</v>
      </c>
      <c r="C19" s="94">
        <f t="shared" si="1"/>
        <v>101338.16940219063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</row>
    <row r="20" spans="1:70" x14ac:dyDescent="0.25">
      <c r="A20" s="76"/>
      <c r="B20" s="94">
        <v>102411.22940773095</v>
      </c>
      <c r="C20" s="94">
        <f t="shared" si="1"/>
        <v>104459.45399588557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</row>
    <row r="21" spans="1:70" x14ac:dyDescent="0.25">
      <c r="A21" s="76"/>
      <c r="B21" s="94">
        <v>105469.04309323763</v>
      </c>
      <c r="C21" s="94">
        <f t="shared" si="1"/>
        <v>107578.42395510239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</row>
    <row r="22" spans="1:70" x14ac:dyDescent="0.25">
      <c r="A22" s="76"/>
      <c r="B22" s="94">
        <v>108542.74152516255</v>
      </c>
      <c r="C22" s="94">
        <f t="shared" si="1"/>
        <v>110713.59635566581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</row>
    <row r="23" spans="1:70" x14ac:dyDescent="0.25">
      <c r="A23" s="76"/>
      <c r="B23" s="94">
        <v>111598.28596118095</v>
      </c>
      <c r="C23" s="94">
        <f t="shared" si="1"/>
        <v>113830.25168040457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</row>
    <row r="24" spans="1:70" s="180" customFormat="1" ht="16.5" thickBot="1" x14ac:dyDescent="0.3"/>
    <row r="25" spans="1:70" ht="16.5" thickTop="1" x14ac:dyDescent="0.25"/>
    <row r="33" spans="1:70" s="15" customFormat="1" ht="30.75" customHeight="1" thickBot="1" x14ac:dyDescent="0.3">
      <c r="A33" s="265" t="s">
        <v>257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</row>
    <row r="34" spans="1:70" ht="16.5" thickTop="1" x14ac:dyDescent="0.25"/>
  </sheetData>
  <phoneticPr fontId="3" type="noConversion"/>
  <hyperlinks>
    <hyperlink ref="A33" location="'Table of Contents'!A1" display="Link to Table of Contents " xr:uid="{00000000-0004-0000-1000-000000000000}"/>
  </hyperlink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BS49"/>
  <sheetViews>
    <sheetView zoomScaleNormal="100" workbookViewId="0">
      <pane ySplit="1" topLeftCell="A2" activePane="bottomLeft" state="frozen"/>
      <selection pane="bottomLeft" activeCell="D6" sqref="D6"/>
    </sheetView>
  </sheetViews>
  <sheetFormatPr defaultColWidth="8.88671875" defaultRowHeight="15.75" x14ac:dyDescent="0.25"/>
  <cols>
    <col min="1" max="1" width="54.21875" style="40" bestFit="1" customWidth="1"/>
    <col min="2" max="3" width="9.6640625" style="40" bestFit="1" customWidth="1"/>
    <col min="4" max="4" width="9.6640625" style="40" customWidth="1"/>
    <col min="5" max="5" width="9.44140625" style="40" customWidth="1"/>
    <col min="6" max="6" width="9.44140625" style="40" bestFit="1" customWidth="1"/>
    <col min="7" max="7" width="9.6640625" style="40" bestFit="1" customWidth="1"/>
    <col min="8" max="8" width="10.6640625" style="40" customWidth="1"/>
    <col min="9" max="9" width="9.21875" style="40" customWidth="1"/>
    <col min="10" max="10" width="9.44140625" style="40" customWidth="1"/>
    <col min="11" max="11" width="9.6640625" style="40" customWidth="1"/>
    <col min="12" max="12" width="9.44140625" style="40" customWidth="1"/>
    <col min="13" max="13" width="9.44140625" style="40" bestFit="1" customWidth="1"/>
    <col min="14" max="14" width="9.6640625" style="40" bestFit="1" customWidth="1"/>
    <col min="15" max="15" width="10.6640625" style="40" customWidth="1"/>
    <col min="16" max="16" width="9.21875" style="40" customWidth="1"/>
    <col min="17" max="17" width="9.44140625" style="40" customWidth="1"/>
    <col min="18" max="18" width="9.6640625" style="40" customWidth="1"/>
    <col min="19" max="19" width="9.44140625" style="40" customWidth="1"/>
    <col min="20" max="20" width="9.44140625" style="40" bestFit="1" customWidth="1"/>
    <col min="21" max="21" width="9.6640625" style="40" bestFit="1" customWidth="1"/>
    <col min="22" max="22" width="10.6640625" style="40" customWidth="1"/>
    <col min="23" max="23" width="9.21875" style="40" customWidth="1"/>
    <col min="24" max="24" width="9.44140625" style="40" customWidth="1"/>
    <col min="25" max="25" width="9.6640625" style="40" customWidth="1"/>
    <col min="26" max="26" width="9.44140625" style="40" customWidth="1"/>
    <col min="27" max="27" width="9.44140625" style="40" bestFit="1" customWidth="1"/>
    <col min="28" max="28" width="9.6640625" style="40" bestFit="1" customWidth="1"/>
    <col min="29" max="29" width="10.6640625" style="40" customWidth="1"/>
    <col min="30" max="30" width="9.21875" style="40" customWidth="1"/>
    <col min="31" max="31" width="9.44140625" style="40" customWidth="1"/>
    <col min="32" max="32" width="9.6640625" style="40" customWidth="1"/>
    <col min="33" max="33" width="9.44140625" style="40" customWidth="1"/>
    <col min="34" max="34" width="9.44140625" style="40" bestFit="1" customWidth="1"/>
    <col min="35" max="35" width="9.6640625" style="40" bestFit="1" customWidth="1"/>
    <col min="36" max="36" width="10.6640625" style="40" customWidth="1"/>
    <col min="37" max="37" width="9.21875" style="40" customWidth="1"/>
    <col min="38" max="38" width="9.44140625" style="40" customWidth="1"/>
    <col min="39" max="39" width="9.6640625" style="40" customWidth="1"/>
    <col min="40" max="40" width="9.44140625" style="40" customWidth="1"/>
    <col min="41" max="41" width="9.44140625" style="40" bestFit="1" customWidth="1"/>
    <col min="42" max="42" width="9.6640625" style="40" bestFit="1" customWidth="1"/>
    <col min="43" max="43" width="10.6640625" style="40" customWidth="1"/>
    <col min="44" max="44" width="9.21875" style="40" customWidth="1"/>
    <col min="45" max="45" width="9.44140625" style="40" customWidth="1"/>
    <col min="46" max="46" width="9.6640625" style="40" customWidth="1"/>
    <col min="47" max="47" width="9.44140625" style="40" customWidth="1"/>
    <col min="48" max="48" width="9.44140625" style="40" bestFit="1" customWidth="1"/>
    <col min="49" max="49" width="9.6640625" style="40" bestFit="1" customWidth="1"/>
    <col min="50" max="50" width="10.6640625" style="40" customWidth="1"/>
    <col min="51" max="51" width="9.21875" style="40" customWidth="1"/>
    <col min="52" max="52" width="9.44140625" style="40" customWidth="1"/>
    <col min="53" max="53" width="9.6640625" style="40" customWidth="1"/>
    <col min="54" max="54" width="9.44140625" style="40" customWidth="1"/>
    <col min="55" max="55" width="9.44140625" style="40" bestFit="1" customWidth="1"/>
    <col min="56" max="56" width="9.6640625" style="40" bestFit="1" customWidth="1"/>
    <col min="57" max="57" width="10.6640625" style="40" customWidth="1"/>
    <col min="58" max="58" width="9.21875" style="40" customWidth="1"/>
    <col min="59" max="59" width="9.44140625" style="40" customWidth="1"/>
    <col min="60" max="60" width="9.6640625" style="40" customWidth="1"/>
    <col min="61" max="61" width="9.44140625" style="40" customWidth="1"/>
    <col min="62" max="62" width="9.44140625" style="40" bestFit="1" customWidth="1"/>
    <col min="63" max="63" width="9.6640625" style="40" bestFit="1" customWidth="1"/>
    <col min="64" max="64" width="10.6640625" style="40" customWidth="1"/>
    <col min="65" max="65" width="9.21875" style="40" customWidth="1"/>
    <col min="66" max="66" width="9.44140625" style="40" customWidth="1"/>
    <col min="67" max="67" width="9.6640625" style="40" customWidth="1"/>
    <col min="68" max="68" width="9.44140625" style="40" customWidth="1"/>
    <col min="69" max="69" width="9.44140625" style="40" bestFit="1" customWidth="1"/>
    <col min="70" max="70" width="9.6640625" style="40" bestFit="1" customWidth="1"/>
    <col min="71" max="16384" width="8.88671875" style="40"/>
  </cols>
  <sheetData>
    <row r="1" spans="1:71" s="46" customFormat="1" ht="16.5" thickBot="1" x14ac:dyDescent="0.3">
      <c r="A1" s="45" t="s">
        <v>298</v>
      </c>
      <c r="B1" s="388">
        <v>45566</v>
      </c>
      <c r="C1" s="388">
        <v>45717</v>
      </c>
      <c r="D1" s="104"/>
      <c r="E1" s="104"/>
      <c r="F1" s="104"/>
      <c r="G1" s="104"/>
      <c r="H1" s="101"/>
      <c r="I1" s="101"/>
      <c r="J1" s="101"/>
      <c r="K1" s="104"/>
      <c r="L1" s="104"/>
      <c r="M1" s="104"/>
      <c r="N1" s="104"/>
      <c r="O1" s="101"/>
      <c r="P1" s="101"/>
      <c r="Q1" s="101"/>
      <c r="R1" s="104"/>
      <c r="S1" s="104"/>
      <c r="T1" s="104"/>
      <c r="U1" s="104"/>
      <c r="V1" s="101"/>
      <c r="W1" s="101"/>
      <c r="X1" s="101"/>
      <c r="Y1" s="104"/>
      <c r="Z1" s="104"/>
      <c r="AA1" s="104"/>
      <c r="AB1" s="104"/>
      <c r="AC1" s="101"/>
      <c r="AD1" s="101"/>
      <c r="AE1" s="101"/>
      <c r="AF1" s="104"/>
      <c r="AG1" s="104"/>
      <c r="AH1" s="104"/>
      <c r="AI1" s="104"/>
      <c r="AJ1" s="101"/>
      <c r="AK1" s="101"/>
      <c r="AL1" s="101"/>
      <c r="AM1" s="104"/>
      <c r="AN1" s="104"/>
      <c r="AO1" s="104"/>
      <c r="AP1" s="104"/>
      <c r="AQ1" s="101"/>
      <c r="AR1" s="101"/>
      <c r="AS1" s="101"/>
      <c r="AT1" s="104"/>
      <c r="AU1" s="104"/>
      <c r="AV1" s="104"/>
      <c r="AW1" s="104"/>
      <c r="AX1" s="101"/>
      <c r="AY1" s="101"/>
      <c r="AZ1" s="101"/>
      <c r="BA1" s="104"/>
      <c r="BB1" s="104"/>
      <c r="BC1" s="104"/>
      <c r="BD1" s="104"/>
      <c r="BE1" s="101"/>
      <c r="BF1" s="101"/>
      <c r="BG1" s="101"/>
      <c r="BH1" s="104"/>
      <c r="BI1" s="104"/>
      <c r="BJ1" s="104"/>
      <c r="BK1" s="104"/>
      <c r="BL1" s="101"/>
      <c r="BM1" s="101"/>
      <c r="BN1" s="101"/>
      <c r="BO1" s="104"/>
      <c r="BP1" s="104"/>
      <c r="BQ1" s="104"/>
      <c r="BR1" s="104"/>
    </row>
    <row r="2" spans="1:71" s="250" customFormat="1" x14ac:dyDescent="0.2">
      <c r="A2" s="248" t="s">
        <v>303</v>
      </c>
      <c r="B2" s="350">
        <v>0.01</v>
      </c>
      <c r="C2" s="350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16.5" thickBot="1" x14ac:dyDescent="0.25">
      <c r="A3" s="172" t="s">
        <v>302</v>
      </c>
      <c r="B3" s="390">
        <v>500</v>
      </c>
      <c r="C3" s="390">
        <v>1000</v>
      </c>
    </row>
    <row r="4" spans="1:71" s="48" customFormat="1" x14ac:dyDescent="0.25">
      <c r="A4" s="47" t="s">
        <v>65</v>
      </c>
      <c r="B4" s="161">
        <v>99884.42010249033</v>
      </c>
      <c r="C4" s="161">
        <f t="shared" ref="C4:C8" si="0">IF(B4*C$2&lt;(C$3),B4+(C$3),B4*(1+C$2))</f>
        <v>101882.10850454014</v>
      </c>
      <c r="D4" s="105"/>
      <c r="E4" s="105"/>
      <c r="F4" s="94"/>
      <c r="G4" s="161"/>
      <c r="H4" s="54"/>
      <c r="I4" s="54"/>
      <c r="J4" s="54"/>
      <c r="K4" s="105"/>
      <c r="L4" s="105"/>
      <c r="M4" s="94"/>
      <c r="N4" s="161"/>
      <c r="O4" s="54"/>
      <c r="P4" s="54"/>
      <c r="Q4" s="54"/>
      <c r="R4" s="105"/>
      <c r="S4" s="105"/>
      <c r="T4" s="94"/>
      <c r="U4" s="161"/>
      <c r="V4" s="54"/>
      <c r="W4" s="54"/>
      <c r="X4" s="54"/>
      <c r="Y4" s="105"/>
      <c r="Z4" s="105"/>
      <c r="AA4" s="94"/>
      <c r="AB4" s="161"/>
      <c r="AC4" s="54"/>
      <c r="AD4" s="54"/>
      <c r="AE4" s="54"/>
      <c r="AF4" s="105"/>
      <c r="AG4" s="105"/>
      <c r="AH4" s="94"/>
      <c r="AI4" s="161"/>
      <c r="AJ4" s="54"/>
      <c r="AK4" s="54"/>
      <c r="AL4" s="54"/>
      <c r="AM4" s="105"/>
      <c r="AN4" s="105"/>
      <c r="AO4" s="94"/>
      <c r="AP4" s="161"/>
      <c r="AQ4" s="54"/>
      <c r="AR4" s="54"/>
      <c r="AS4" s="54"/>
      <c r="AT4" s="105"/>
      <c r="AU4" s="105"/>
      <c r="AV4" s="94"/>
      <c r="AW4" s="161"/>
      <c r="AX4" s="54"/>
      <c r="AY4" s="54"/>
      <c r="AZ4" s="54"/>
      <c r="BA4" s="105"/>
      <c r="BB4" s="105"/>
      <c r="BC4" s="94"/>
      <c r="BD4" s="161"/>
      <c r="BE4" s="54"/>
      <c r="BF4" s="54"/>
      <c r="BG4" s="54"/>
      <c r="BH4" s="105"/>
      <c r="BI4" s="105"/>
      <c r="BJ4" s="94"/>
      <c r="BK4" s="161"/>
      <c r="BL4" s="54"/>
      <c r="BM4" s="54"/>
      <c r="BN4" s="54"/>
      <c r="BO4" s="105"/>
      <c r="BP4" s="105"/>
      <c r="BQ4" s="94"/>
      <c r="BR4" s="161"/>
    </row>
    <row r="5" spans="1:71" x14ac:dyDescent="0.25">
      <c r="A5" s="9"/>
      <c r="B5" s="94">
        <v>103772.77910072092</v>
      </c>
      <c r="C5" s="94">
        <f t="shared" si="0"/>
        <v>105848.23468273533</v>
      </c>
      <c r="D5" s="106"/>
      <c r="E5" s="106"/>
      <c r="F5" s="94"/>
      <c r="G5" s="94"/>
      <c r="H5" s="54"/>
      <c r="I5" s="54"/>
      <c r="J5" s="123"/>
      <c r="K5" s="106"/>
      <c r="L5" s="106"/>
      <c r="M5" s="94"/>
      <c r="N5" s="94"/>
      <c r="O5" s="54"/>
      <c r="P5" s="54"/>
      <c r="Q5" s="123"/>
      <c r="R5" s="106"/>
      <c r="S5" s="106"/>
      <c r="T5" s="94"/>
      <c r="U5" s="94"/>
      <c r="V5" s="54"/>
      <c r="W5" s="54"/>
      <c r="X5" s="123"/>
      <c r="Y5" s="106"/>
      <c r="Z5" s="106"/>
      <c r="AA5" s="94"/>
      <c r="AB5" s="94"/>
      <c r="AC5" s="54"/>
      <c r="AD5" s="54"/>
      <c r="AE5" s="123"/>
      <c r="AF5" s="106"/>
      <c r="AG5" s="106"/>
      <c r="AH5" s="94"/>
      <c r="AI5" s="94"/>
      <c r="AJ5" s="54"/>
      <c r="AK5" s="54"/>
      <c r="AL5" s="123"/>
      <c r="AM5" s="106"/>
      <c r="AN5" s="106"/>
      <c r="AO5" s="94"/>
      <c r="AP5" s="94"/>
      <c r="AQ5" s="54"/>
      <c r="AR5" s="54"/>
      <c r="AS5" s="123"/>
      <c r="AT5" s="106"/>
      <c r="AU5" s="106"/>
      <c r="AV5" s="94"/>
      <c r="AW5" s="94"/>
      <c r="AX5" s="54"/>
      <c r="AY5" s="54"/>
      <c r="AZ5" s="123"/>
      <c r="BA5" s="106"/>
      <c r="BB5" s="106"/>
      <c r="BC5" s="94"/>
      <c r="BD5" s="94"/>
      <c r="BE5" s="54"/>
      <c r="BF5" s="54"/>
      <c r="BG5" s="123"/>
      <c r="BH5" s="106"/>
      <c r="BI5" s="106"/>
      <c r="BJ5" s="94"/>
      <c r="BK5" s="94"/>
      <c r="BL5" s="54"/>
      <c r="BM5" s="54"/>
      <c r="BN5" s="123"/>
      <c r="BO5" s="106"/>
      <c r="BP5" s="106"/>
      <c r="BQ5" s="94"/>
      <c r="BR5" s="94"/>
    </row>
    <row r="6" spans="1:71" x14ac:dyDescent="0.25">
      <c r="A6" s="39"/>
      <c r="B6" s="94">
        <v>107660.00347420738</v>
      </c>
      <c r="C6" s="94">
        <f t="shared" si="0"/>
        <v>109813.20354369153</v>
      </c>
      <c r="D6" s="106"/>
      <c r="E6" s="106"/>
      <c r="F6" s="94"/>
      <c r="G6" s="94"/>
      <c r="H6" s="54"/>
      <c r="I6" s="54"/>
      <c r="J6" s="123"/>
      <c r="K6" s="106"/>
      <c r="L6" s="106"/>
      <c r="M6" s="94"/>
      <c r="N6" s="94"/>
      <c r="O6" s="54"/>
      <c r="P6" s="54"/>
      <c r="Q6" s="123"/>
      <c r="R6" s="106"/>
      <c r="S6" s="106"/>
      <c r="T6" s="94"/>
      <c r="U6" s="94"/>
      <c r="V6" s="54"/>
      <c r="W6" s="54"/>
      <c r="X6" s="123"/>
      <c r="Y6" s="106"/>
      <c r="Z6" s="106"/>
      <c r="AA6" s="94"/>
      <c r="AB6" s="94"/>
      <c r="AC6" s="54"/>
      <c r="AD6" s="54"/>
      <c r="AE6" s="123"/>
      <c r="AF6" s="106"/>
      <c r="AG6" s="106"/>
      <c r="AH6" s="94"/>
      <c r="AI6" s="94"/>
      <c r="AJ6" s="54"/>
      <c r="AK6" s="54"/>
      <c r="AL6" s="123"/>
      <c r="AM6" s="106"/>
      <c r="AN6" s="106"/>
      <c r="AO6" s="94"/>
      <c r="AP6" s="94"/>
      <c r="AQ6" s="54"/>
      <c r="AR6" s="54"/>
      <c r="AS6" s="123"/>
      <c r="AT6" s="106"/>
      <c r="AU6" s="106"/>
      <c r="AV6" s="94"/>
      <c r="AW6" s="94"/>
      <c r="AX6" s="54"/>
      <c r="AY6" s="54"/>
      <c r="AZ6" s="123"/>
      <c r="BA6" s="106"/>
      <c r="BB6" s="106"/>
      <c r="BC6" s="94"/>
      <c r="BD6" s="94"/>
      <c r="BE6" s="54"/>
      <c r="BF6" s="54"/>
      <c r="BG6" s="123"/>
      <c r="BH6" s="106"/>
      <c r="BI6" s="106"/>
      <c r="BJ6" s="94"/>
      <c r="BK6" s="94"/>
      <c r="BL6" s="54"/>
      <c r="BM6" s="54"/>
      <c r="BN6" s="123"/>
      <c r="BO6" s="106"/>
      <c r="BP6" s="106"/>
      <c r="BQ6" s="94"/>
      <c r="BR6" s="94"/>
    </row>
    <row r="7" spans="1:71" x14ac:dyDescent="0.25">
      <c r="A7" s="39"/>
      <c r="B7" s="94">
        <v>111547.22784769379</v>
      </c>
      <c r="C7" s="94">
        <f t="shared" si="0"/>
        <v>113778.17240464767</v>
      </c>
      <c r="D7" s="106"/>
      <c r="E7" s="106"/>
      <c r="F7" s="94"/>
      <c r="G7" s="94"/>
      <c r="H7" s="54"/>
      <c r="I7" s="54"/>
      <c r="J7" s="123"/>
      <c r="K7" s="106"/>
      <c r="L7" s="106"/>
      <c r="M7" s="94"/>
      <c r="N7" s="94"/>
      <c r="O7" s="54"/>
      <c r="P7" s="54"/>
      <c r="Q7" s="123"/>
      <c r="R7" s="106"/>
      <c r="S7" s="106"/>
      <c r="T7" s="94"/>
      <c r="U7" s="94"/>
      <c r="V7" s="54"/>
      <c r="W7" s="54"/>
      <c r="X7" s="123"/>
      <c r="Y7" s="106"/>
      <c r="Z7" s="106"/>
      <c r="AA7" s="94"/>
      <c r="AB7" s="94"/>
      <c r="AC7" s="54"/>
      <c r="AD7" s="54"/>
      <c r="AE7" s="123"/>
      <c r="AF7" s="106"/>
      <c r="AG7" s="106"/>
      <c r="AH7" s="94"/>
      <c r="AI7" s="94"/>
      <c r="AJ7" s="54"/>
      <c r="AK7" s="54"/>
      <c r="AL7" s="123"/>
      <c r="AM7" s="106"/>
      <c r="AN7" s="106"/>
      <c r="AO7" s="94"/>
      <c r="AP7" s="94"/>
      <c r="AQ7" s="54"/>
      <c r="AR7" s="54"/>
      <c r="AS7" s="123"/>
      <c r="AT7" s="106"/>
      <c r="AU7" s="106"/>
      <c r="AV7" s="94"/>
      <c r="AW7" s="94"/>
      <c r="AX7" s="54"/>
      <c r="AY7" s="54"/>
      <c r="AZ7" s="123"/>
      <c r="BA7" s="106"/>
      <c r="BB7" s="106"/>
      <c r="BC7" s="94"/>
      <c r="BD7" s="94"/>
      <c r="BE7" s="54"/>
      <c r="BF7" s="54"/>
      <c r="BG7" s="123"/>
      <c r="BH7" s="106"/>
      <c r="BI7" s="106"/>
      <c r="BJ7" s="94"/>
      <c r="BK7" s="94"/>
      <c r="BL7" s="54"/>
      <c r="BM7" s="54"/>
      <c r="BN7" s="123"/>
      <c r="BO7" s="106"/>
      <c r="BP7" s="106"/>
      <c r="BQ7" s="94"/>
      <c r="BR7" s="94"/>
    </row>
    <row r="8" spans="1:71" x14ac:dyDescent="0.25">
      <c r="A8" s="39"/>
      <c r="B8" s="94">
        <v>115436.72147066856</v>
      </c>
      <c r="C8" s="94">
        <f t="shared" si="0"/>
        <v>117745.45590008194</v>
      </c>
      <c r="D8" s="106"/>
      <c r="E8" s="106"/>
      <c r="F8" s="94"/>
      <c r="G8" s="94"/>
      <c r="H8" s="54"/>
      <c r="I8" s="54"/>
      <c r="J8" s="123"/>
      <c r="K8" s="106"/>
      <c r="L8" s="106"/>
      <c r="M8" s="94"/>
      <c r="N8" s="94"/>
      <c r="O8" s="54"/>
      <c r="P8" s="54"/>
      <c r="Q8" s="123"/>
      <c r="R8" s="106"/>
      <c r="S8" s="106"/>
      <c r="T8" s="94"/>
      <c r="U8" s="94"/>
      <c r="V8" s="54"/>
      <c r="W8" s="54"/>
      <c r="X8" s="123"/>
      <c r="Y8" s="106"/>
      <c r="Z8" s="106"/>
      <c r="AA8" s="94"/>
      <c r="AB8" s="94"/>
      <c r="AC8" s="54"/>
      <c r="AD8" s="54"/>
      <c r="AE8" s="123"/>
      <c r="AF8" s="106"/>
      <c r="AG8" s="106"/>
      <c r="AH8" s="94"/>
      <c r="AI8" s="94"/>
      <c r="AJ8" s="54"/>
      <c r="AK8" s="54"/>
      <c r="AL8" s="123"/>
      <c r="AM8" s="106"/>
      <c r="AN8" s="106"/>
      <c r="AO8" s="94"/>
      <c r="AP8" s="94"/>
      <c r="AQ8" s="54"/>
      <c r="AR8" s="54"/>
      <c r="AS8" s="123"/>
      <c r="AT8" s="106"/>
      <c r="AU8" s="106"/>
      <c r="AV8" s="94"/>
      <c r="AW8" s="94"/>
      <c r="AX8" s="54"/>
      <c r="AY8" s="54"/>
      <c r="AZ8" s="123"/>
      <c r="BA8" s="106"/>
      <c r="BB8" s="106"/>
      <c r="BC8" s="94"/>
      <c r="BD8" s="94"/>
      <c r="BE8" s="54"/>
      <c r="BF8" s="54"/>
      <c r="BG8" s="123"/>
      <c r="BH8" s="106"/>
      <c r="BI8" s="106"/>
      <c r="BJ8" s="94"/>
      <c r="BK8" s="94"/>
      <c r="BL8" s="54"/>
      <c r="BM8" s="54"/>
      <c r="BN8" s="123"/>
      <c r="BO8" s="106"/>
      <c r="BP8" s="106"/>
      <c r="BQ8" s="94"/>
      <c r="BR8" s="94"/>
    </row>
    <row r="9" spans="1:71" x14ac:dyDescent="0.25">
      <c r="A9" s="9" t="s">
        <v>62</v>
      </c>
      <c r="B9" s="94">
        <v>119060.71290351028</v>
      </c>
      <c r="C9" s="94">
        <f t="shared" ref="C9:C10" si="1">IF(B9*C$2&lt;(C$3),B9+(C$3),B9*(1+C$2))</f>
        <v>121441.92716158049</v>
      </c>
      <c r="D9" s="106"/>
      <c r="E9" s="106"/>
      <c r="F9" s="94"/>
      <c r="G9" s="94"/>
      <c r="H9" s="54"/>
      <c r="I9" s="54"/>
      <c r="J9" s="123"/>
      <c r="K9" s="106"/>
      <c r="L9" s="106"/>
      <c r="M9" s="94"/>
      <c r="N9" s="94"/>
      <c r="O9" s="54"/>
      <c r="P9" s="54"/>
      <c r="Q9" s="123"/>
      <c r="R9" s="106"/>
      <c r="S9" s="106"/>
      <c r="T9" s="94"/>
      <c r="U9" s="94"/>
      <c r="V9" s="54"/>
      <c r="W9" s="54"/>
      <c r="X9" s="123"/>
      <c r="Y9" s="106"/>
      <c r="Z9" s="106"/>
      <c r="AA9" s="94"/>
      <c r="AB9" s="94"/>
      <c r="AC9" s="54"/>
      <c r="AD9" s="54"/>
      <c r="AE9" s="123"/>
      <c r="AF9" s="106"/>
      <c r="AG9" s="106"/>
      <c r="AH9" s="94"/>
      <c r="AI9" s="94"/>
      <c r="AJ9" s="54"/>
      <c r="AK9" s="54"/>
      <c r="AL9" s="123"/>
      <c r="AM9" s="106"/>
      <c r="AN9" s="106"/>
      <c r="AO9" s="94"/>
      <c r="AP9" s="94"/>
      <c r="AQ9" s="54"/>
      <c r="AR9" s="54"/>
      <c r="AS9" s="123"/>
      <c r="AT9" s="106"/>
      <c r="AU9" s="106"/>
      <c r="AV9" s="94"/>
      <c r="AW9" s="94"/>
      <c r="AX9" s="54"/>
      <c r="AY9" s="54"/>
      <c r="AZ9" s="123"/>
      <c r="BA9" s="106"/>
      <c r="BB9" s="106"/>
      <c r="BC9" s="94"/>
      <c r="BD9" s="94"/>
      <c r="BE9" s="54"/>
      <c r="BF9" s="54"/>
      <c r="BG9" s="123"/>
      <c r="BH9" s="106"/>
      <c r="BI9" s="106"/>
      <c r="BJ9" s="94"/>
      <c r="BK9" s="94"/>
      <c r="BL9" s="54"/>
      <c r="BM9" s="54"/>
      <c r="BN9" s="123"/>
      <c r="BO9" s="106"/>
      <c r="BP9" s="106"/>
      <c r="BQ9" s="94"/>
      <c r="BR9" s="94"/>
    </row>
    <row r="10" spans="1:71" x14ac:dyDescent="0.25">
      <c r="A10" s="9" t="s">
        <v>63</v>
      </c>
      <c r="B10" s="94">
        <v>122814.05155718605</v>
      </c>
      <c r="C10" s="94">
        <f t="shared" si="1"/>
        <v>125270.33258832977</v>
      </c>
      <c r="D10" s="106"/>
      <c r="E10" s="106"/>
      <c r="F10" s="94"/>
      <c r="G10" s="94"/>
      <c r="H10" s="54"/>
      <c r="I10" s="54"/>
      <c r="J10" s="54"/>
      <c r="K10" s="106"/>
      <c r="L10" s="106"/>
      <c r="M10" s="94"/>
      <c r="N10" s="94"/>
      <c r="O10" s="54"/>
      <c r="P10" s="54"/>
      <c r="Q10" s="54"/>
      <c r="R10" s="106"/>
      <c r="S10" s="106"/>
      <c r="T10" s="94"/>
      <c r="U10" s="94"/>
      <c r="V10" s="54"/>
      <c r="W10" s="54"/>
      <c r="X10" s="54"/>
      <c r="Y10" s="106"/>
      <c r="Z10" s="106"/>
      <c r="AA10" s="94"/>
      <c r="AB10" s="94"/>
      <c r="AC10" s="54"/>
      <c r="AD10" s="54"/>
      <c r="AE10" s="54"/>
      <c r="AF10" s="106"/>
      <c r="AG10" s="106"/>
      <c r="AH10" s="94"/>
      <c r="AI10" s="94"/>
      <c r="AJ10" s="54"/>
      <c r="AK10" s="54"/>
      <c r="AL10" s="54"/>
      <c r="AM10" s="106"/>
      <c r="AN10" s="106"/>
      <c r="AO10" s="94"/>
      <c r="AP10" s="94"/>
      <c r="AQ10" s="54"/>
      <c r="AR10" s="54"/>
      <c r="AS10" s="54"/>
      <c r="AT10" s="106"/>
      <c r="AU10" s="106"/>
      <c r="AV10" s="94"/>
      <c r="AW10" s="94"/>
      <c r="AX10" s="54"/>
      <c r="AY10" s="54"/>
      <c r="AZ10" s="54"/>
      <c r="BA10" s="106"/>
      <c r="BB10" s="106"/>
      <c r="BC10" s="94"/>
      <c r="BD10" s="94"/>
      <c r="BE10" s="54"/>
      <c r="BF10" s="54"/>
      <c r="BG10" s="54"/>
      <c r="BH10" s="106"/>
      <c r="BI10" s="106"/>
      <c r="BJ10" s="94"/>
      <c r="BK10" s="94"/>
      <c r="BL10" s="54"/>
      <c r="BM10" s="54"/>
      <c r="BN10" s="54"/>
      <c r="BO10" s="106"/>
      <c r="BP10" s="106"/>
      <c r="BQ10" s="94"/>
      <c r="BR10" s="94"/>
    </row>
    <row r="11" spans="1:71" s="86" customFormat="1" x14ac:dyDescent="0.25">
      <c r="A11" s="85"/>
      <c r="B11" s="96"/>
      <c r="C11" s="96"/>
      <c r="D11" s="116"/>
      <c r="E11" s="116"/>
      <c r="F11" s="96"/>
      <c r="G11" s="96"/>
      <c r="H11" s="266"/>
      <c r="I11" s="266"/>
      <c r="J11" s="266"/>
      <c r="K11" s="116"/>
      <c r="L11" s="116"/>
      <c r="M11" s="96"/>
      <c r="N11" s="96"/>
      <c r="O11" s="266"/>
      <c r="P11" s="266"/>
      <c r="Q11" s="266"/>
      <c r="R11" s="116"/>
      <c r="S11" s="116"/>
      <c r="T11" s="96"/>
      <c r="U11" s="96"/>
      <c r="V11" s="266"/>
      <c r="W11" s="266"/>
      <c r="X11" s="266"/>
      <c r="Y11" s="116"/>
      <c r="Z11" s="116"/>
      <c r="AA11" s="96"/>
      <c r="AB11" s="96"/>
      <c r="AC11" s="266"/>
      <c r="AD11" s="266"/>
      <c r="AE11" s="266"/>
      <c r="AF11" s="116"/>
      <c r="AG11" s="116"/>
      <c r="AH11" s="96"/>
      <c r="AI11" s="96"/>
      <c r="AJ11" s="266"/>
      <c r="AK11" s="266"/>
      <c r="AL11" s="266"/>
      <c r="AM11" s="116"/>
      <c r="AN11" s="116"/>
      <c r="AO11" s="96"/>
      <c r="AP11" s="96"/>
      <c r="AQ11" s="266"/>
      <c r="AR11" s="266"/>
      <c r="AS11" s="266"/>
      <c r="AT11" s="116"/>
      <c r="AU11" s="116"/>
      <c r="AV11" s="96"/>
      <c r="AW11" s="96"/>
      <c r="AX11" s="266"/>
      <c r="AY11" s="266"/>
      <c r="AZ11" s="266"/>
      <c r="BA11" s="116"/>
      <c r="BB11" s="116"/>
      <c r="BC11" s="96"/>
      <c r="BD11" s="96"/>
      <c r="BE11" s="266"/>
      <c r="BF11" s="266"/>
      <c r="BG11" s="266"/>
      <c r="BH11" s="116"/>
      <c r="BI11" s="116"/>
      <c r="BJ11" s="96"/>
      <c r="BK11" s="96"/>
      <c r="BL11" s="266"/>
      <c r="BM11" s="266"/>
      <c r="BN11" s="266"/>
      <c r="BO11" s="116"/>
      <c r="BP11" s="116"/>
      <c r="BQ11" s="96"/>
      <c r="BR11" s="96"/>
    </row>
    <row r="12" spans="1:71" x14ac:dyDescent="0.25">
      <c r="A12" s="9" t="s">
        <v>41</v>
      </c>
      <c r="B12" s="161">
        <v>85644.879563303286</v>
      </c>
      <c r="C12" s="161">
        <f t="shared" ref="C12:C16" si="2">IF(B12*C$2&lt;(C$3),B12+(C$3),B12*(1+C$2))</f>
        <v>87357.777154569354</v>
      </c>
      <c r="D12" s="106"/>
      <c r="E12" s="106"/>
      <c r="F12" s="94"/>
      <c r="G12" s="161"/>
      <c r="H12" s="84"/>
      <c r="I12" s="84"/>
      <c r="J12" s="84"/>
      <c r="K12" s="106"/>
      <c r="L12" s="106"/>
      <c r="M12" s="94"/>
      <c r="N12" s="161"/>
      <c r="O12" s="84"/>
      <c r="P12" s="84"/>
      <c r="Q12" s="84"/>
      <c r="R12" s="106"/>
      <c r="S12" s="106"/>
      <c r="T12" s="94"/>
      <c r="U12" s="161"/>
      <c r="V12" s="84"/>
      <c r="W12" s="84"/>
      <c r="X12" s="84"/>
      <c r="Y12" s="106"/>
      <c r="Z12" s="106"/>
      <c r="AA12" s="94"/>
      <c r="AB12" s="161"/>
      <c r="AC12" s="84"/>
      <c r="AD12" s="84"/>
      <c r="AE12" s="84"/>
      <c r="AF12" s="106"/>
      <c r="AG12" s="106"/>
      <c r="AH12" s="94"/>
      <c r="AI12" s="161"/>
      <c r="AJ12" s="84"/>
      <c r="AK12" s="84"/>
      <c r="AL12" s="84"/>
      <c r="AM12" s="106"/>
      <c r="AN12" s="106"/>
      <c r="AO12" s="94"/>
      <c r="AP12" s="161"/>
      <c r="AQ12" s="84"/>
      <c r="AR12" s="84"/>
      <c r="AS12" s="84"/>
      <c r="AT12" s="106"/>
      <c r="AU12" s="106"/>
      <c r="AV12" s="94"/>
      <c r="AW12" s="161"/>
      <c r="AX12" s="84"/>
      <c r="AY12" s="84"/>
      <c r="AZ12" s="84"/>
      <c r="BA12" s="106"/>
      <c r="BB12" s="106"/>
      <c r="BC12" s="94"/>
      <c r="BD12" s="161"/>
      <c r="BE12" s="84"/>
      <c r="BF12" s="84"/>
      <c r="BG12" s="84"/>
      <c r="BH12" s="106"/>
      <c r="BI12" s="106"/>
      <c r="BJ12" s="94"/>
      <c r="BK12" s="161"/>
      <c r="BL12" s="84"/>
      <c r="BM12" s="84"/>
      <c r="BN12" s="84"/>
      <c r="BO12" s="106"/>
      <c r="BP12" s="106"/>
      <c r="BQ12" s="94"/>
      <c r="BR12" s="161"/>
    </row>
    <row r="13" spans="1:71" x14ac:dyDescent="0.25">
      <c r="A13" s="9" t="s">
        <v>4</v>
      </c>
      <c r="B13" s="94">
        <v>88649.365885834544</v>
      </c>
      <c r="C13" s="94">
        <f t="shared" si="2"/>
        <v>90422.353203551233</v>
      </c>
      <c r="D13" s="106"/>
      <c r="E13" s="106"/>
      <c r="F13" s="94"/>
      <c r="G13" s="94"/>
      <c r="H13" s="54"/>
      <c r="I13" s="54"/>
      <c r="J13" s="123"/>
      <c r="K13" s="106"/>
      <c r="L13" s="106"/>
      <c r="M13" s="94"/>
      <c r="N13" s="94"/>
      <c r="O13" s="54"/>
      <c r="P13" s="54"/>
      <c r="Q13" s="123"/>
      <c r="R13" s="106"/>
      <c r="S13" s="106"/>
      <c r="T13" s="94"/>
      <c r="U13" s="94"/>
      <c r="V13" s="54"/>
      <c r="W13" s="54"/>
      <c r="X13" s="123"/>
      <c r="Y13" s="106"/>
      <c r="Z13" s="106"/>
      <c r="AA13" s="94"/>
      <c r="AB13" s="94"/>
      <c r="AC13" s="54"/>
      <c r="AD13" s="54"/>
      <c r="AE13" s="123"/>
      <c r="AF13" s="106"/>
      <c r="AG13" s="106"/>
      <c r="AH13" s="94"/>
      <c r="AI13" s="94"/>
      <c r="AJ13" s="54"/>
      <c r="AK13" s="54"/>
      <c r="AL13" s="123"/>
      <c r="AM13" s="106"/>
      <c r="AN13" s="106"/>
      <c r="AO13" s="94"/>
      <c r="AP13" s="94"/>
      <c r="AQ13" s="54"/>
      <c r="AR13" s="54"/>
      <c r="AS13" s="123"/>
      <c r="AT13" s="106"/>
      <c r="AU13" s="106"/>
      <c r="AV13" s="94"/>
      <c r="AW13" s="94"/>
      <c r="AX13" s="54"/>
      <c r="AY13" s="54"/>
      <c r="AZ13" s="123"/>
      <c r="BA13" s="106"/>
      <c r="BB13" s="106"/>
      <c r="BC13" s="94"/>
      <c r="BD13" s="94"/>
      <c r="BE13" s="54"/>
      <c r="BF13" s="54"/>
      <c r="BG13" s="123"/>
      <c r="BH13" s="106"/>
      <c r="BI13" s="106"/>
      <c r="BJ13" s="94"/>
      <c r="BK13" s="94"/>
      <c r="BL13" s="54"/>
      <c r="BM13" s="54"/>
      <c r="BN13" s="123"/>
      <c r="BO13" s="106"/>
      <c r="BP13" s="106"/>
      <c r="BQ13" s="94"/>
      <c r="BR13" s="94"/>
    </row>
    <row r="14" spans="1:71" x14ac:dyDescent="0.25">
      <c r="A14" s="9" t="s">
        <v>4</v>
      </c>
      <c r="B14" s="94">
        <v>91652.717583621648</v>
      </c>
      <c r="C14" s="94">
        <f t="shared" si="2"/>
        <v>93485.771935294077</v>
      </c>
      <c r="D14" s="106"/>
      <c r="E14" s="106"/>
      <c r="F14" s="94"/>
      <c r="G14" s="94"/>
      <c r="H14" s="54"/>
      <c r="I14" s="54"/>
      <c r="J14" s="123"/>
      <c r="K14" s="106"/>
      <c r="L14" s="106"/>
      <c r="M14" s="94"/>
      <c r="N14" s="94"/>
      <c r="O14" s="54"/>
      <c r="P14" s="54"/>
      <c r="Q14" s="123"/>
      <c r="R14" s="106"/>
      <c r="S14" s="106"/>
      <c r="T14" s="94"/>
      <c r="U14" s="94"/>
      <c r="V14" s="54"/>
      <c r="W14" s="54"/>
      <c r="X14" s="123"/>
      <c r="Y14" s="106"/>
      <c r="Z14" s="106"/>
      <c r="AA14" s="94"/>
      <c r="AB14" s="94"/>
      <c r="AC14" s="54"/>
      <c r="AD14" s="54"/>
      <c r="AE14" s="123"/>
      <c r="AF14" s="106"/>
      <c r="AG14" s="106"/>
      <c r="AH14" s="94"/>
      <c r="AI14" s="94"/>
      <c r="AJ14" s="54"/>
      <c r="AK14" s="54"/>
      <c r="AL14" s="123"/>
      <c r="AM14" s="106"/>
      <c r="AN14" s="106"/>
      <c r="AO14" s="94"/>
      <c r="AP14" s="94"/>
      <c r="AQ14" s="54"/>
      <c r="AR14" s="54"/>
      <c r="AS14" s="123"/>
      <c r="AT14" s="106"/>
      <c r="AU14" s="106"/>
      <c r="AV14" s="94"/>
      <c r="AW14" s="94"/>
      <c r="AX14" s="54"/>
      <c r="AY14" s="54"/>
      <c r="AZ14" s="123"/>
      <c r="BA14" s="106"/>
      <c r="BB14" s="106"/>
      <c r="BC14" s="94"/>
      <c r="BD14" s="94"/>
      <c r="BE14" s="54"/>
      <c r="BF14" s="54"/>
      <c r="BG14" s="123"/>
      <c r="BH14" s="106"/>
      <c r="BI14" s="106"/>
      <c r="BJ14" s="94"/>
      <c r="BK14" s="94"/>
      <c r="BL14" s="54"/>
      <c r="BM14" s="54"/>
      <c r="BN14" s="123"/>
      <c r="BO14" s="106"/>
      <c r="BP14" s="106"/>
      <c r="BQ14" s="94"/>
      <c r="BR14" s="94"/>
    </row>
    <row r="15" spans="1:71" x14ac:dyDescent="0.25">
      <c r="A15" s="39"/>
      <c r="B15" s="94">
        <v>94661.742405129538</v>
      </c>
      <c r="C15" s="94">
        <f t="shared" si="2"/>
        <v>96554.977253232137</v>
      </c>
      <c r="D15" s="106"/>
      <c r="E15" s="106"/>
      <c r="F15" s="94"/>
      <c r="G15" s="94"/>
      <c r="H15" s="52"/>
      <c r="I15" s="53"/>
      <c r="J15" s="123"/>
      <c r="K15" s="106"/>
      <c r="L15" s="106"/>
      <c r="M15" s="94"/>
      <c r="N15" s="94"/>
      <c r="O15" s="52"/>
      <c r="P15" s="53"/>
      <c r="Q15" s="123"/>
      <c r="R15" s="106"/>
      <c r="S15" s="106"/>
      <c r="T15" s="94"/>
      <c r="U15" s="94"/>
      <c r="V15" s="52"/>
      <c r="W15" s="53"/>
      <c r="X15" s="123"/>
      <c r="Y15" s="106"/>
      <c r="Z15" s="106"/>
      <c r="AA15" s="94"/>
      <c r="AB15" s="94"/>
      <c r="AC15" s="52"/>
      <c r="AD15" s="53"/>
      <c r="AE15" s="123"/>
      <c r="AF15" s="106"/>
      <c r="AG15" s="106"/>
      <c r="AH15" s="94"/>
      <c r="AI15" s="94"/>
      <c r="AJ15" s="52"/>
      <c r="AK15" s="53"/>
      <c r="AL15" s="123"/>
      <c r="AM15" s="106"/>
      <c r="AN15" s="106"/>
      <c r="AO15" s="94"/>
      <c r="AP15" s="94"/>
      <c r="AQ15" s="52"/>
      <c r="AR15" s="53"/>
      <c r="AS15" s="123"/>
      <c r="AT15" s="106"/>
      <c r="AU15" s="106"/>
      <c r="AV15" s="94"/>
      <c r="AW15" s="94"/>
      <c r="AX15" s="52"/>
      <c r="AY15" s="53"/>
      <c r="AZ15" s="123"/>
      <c r="BA15" s="106"/>
      <c r="BB15" s="106"/>
      <c r="BC15" s="94"/>
      <c r="BD15" s="94"/>
      <c r="BE15" s="52"/>
      <c r="BF15" s="53"/>
      <c r="BG15" s="123"/>
      <c r="BH15" s="106"/>
      <c r="BI15" s="106"/>
      <c r="BJ15" s="94"/>
      <c r="BK15" s="94"/>
      <c r="BL15" s="52"/>
      <c r="BM15" s="53"/>
      <c r="BN15" s="123"/>
      <c r="BO15" s="106"/>
      <c r="BP15" s="106"/>
      <c r="BQ15" s="94"/>
      <c r="BR15" s="94"/>
    </row>
    <row r="16" spans="1:71" x14ac:dyDescent="0.25">
      <c r="A16" s="39"/>
      <c r="B16" s="94">
        <v>97671.901851381583</v>
      </c>
      <c r="C16" s="94">
        <f t="shared" si="2"/>
        <v>99625.339888409217</v>
      </c>
      <c r="D16" s="106"/>
      <c r="E16" s="106"/>
      <c r="F16" s="94"/>
      <c r="G16" s="94"/>
      <c r="H16" s="52"/>
      <c r="I16" s="53"/>
      <c r="J16" s="123"/>
      <c r="K16" s="106"/>
      <c r="L16" s="106"/>
      <c r="M16" s="94"/>
      <c r="N16" s="94"/>
      <c r="O16" s="52"/>
      <c r="P16" s="53"/>
      <c r="Q16" s="123"/>
      <c r="R16" s="106"/>
      <c r="S16" s="106"/>
      <c r="T16" s="94"/>
      <c r="U16" s="94"/>
      <c r="V16" s="52"/>
      <c r="W16" s="53"/>
      <c r="X16" s="123"/>
      <c r="Y16" s="106"/>
      <c r="Z16" s="106"/>
      <c r="AA16" s="94"/>
      <c r="AB16" s="94"/>
      <c r="AC16" s="52"/>
      <c r="AD16" s="53"/>
      <c r="AE16" s="123"/>
      <c r="AF16" s="106"/>
      <c r="AG16" s="106"/>
      <c r="AH16" s="94"/>
      <c r="AI16" s="94"/>
      <c r="AJ16" s="52"/>
      <c r="AK16" s="53"/>
      <c r="AL16" s="123"/>
      <c r="AM16" s="106"/>
      <c r="AN16" s="106"/>
      <c r="AO16" s="94"/>
      <c r="AP16" s="94"/>
      <c r="AQ16" s="52"/>
      <c r="AR16" s="53"/>
      <c r="AS16" s="123"/>
      <c r="AT16" s="106"/>
      <c r="AU16" s="106"/>
      <c r="AV16" s="94"/>
      <c r="AW16" s="94"/>
      <c r="AX16" s="52"/>
      <c r="AY16" s="53"/>
      <c r="AZ16" s="123"/>
      <c r="BA16" s="106"/>
      <c r="BB16" s="106"/>
      <c r="BC16" s="94"/>
      <c r="BD16" s="94"/>
      <c r="BE16" s="52"/>
      <c r="BF16" s="53"/>
      <c r="BG16" s="123"/>
      <c r="BH16" s="106"/>
      <c r="BI16" s="106"/>
      <c r="BJ16" s="94"/>
      <c r="BK16" s="94"/>
      <c r="BL16" s="52"/>
      <c r="BM16" s="53"/>
      <c r="BN16" s="123"/>
      <c r="BO16" s="106"/>
      <c r="BP16" s="106"/>
      <c r="BQ16" s="94"/>
      <c r="BR16" s="94"/>
    </row>
    <row r="17" spans="1:70" x14ac:dyDescent="0.25">
      <c r="A17" s="39"/>
      <c r="B17" s="94">
        <v>100674.11892442452</v>
      </c>
      <c r="C17" s="94">
        <f t="shared" ref="C17:C20" si="3">IF(B17*C$2&lt;(C$3),B17+(C$3),B17*(1+C$2))</f>
        <v>102687.60130291301</v>
      </c>
      <c r="D17" s="106"/>
      <c r="E17" s="106"/>
      <c r="F17" s="94"/>
      <c r="G17" s="94"/>
      <c r="H17" s="52"/>
      <c r="I17" s="53"/>
      <c r="J17" s="123"/>
      <c r="K17" s="106"/>
      <c r="L17" s="106"/>
      <c r="M17" s="94"/>
      <c r="N17" s="94"/>
      <c r="O17" s="52"/>
      <c r="P17" s="53"/>
      <c r="Q17" s="123"/>
      <c r="R17" s="106"/>
      <c r="S17" s="106"/>
      <c r="T17" s="94"/>
      <c r="U17" s="94"/>
      <c r="V17" s="52"/>
      <c r="W17" s="53"/>
      <c r="X17" s="123"/>
      <c r="Y17" s="106"/>
      <c r="Z17" s="106"/>
      <c r="AA17" s="94"/>
      <c r="AB17" s="94"/>
      <c r="AC17" s="52"/>
      <c r="AD17" s="53"/>
      <c r="AE17" s="123"/>
      <c r="AF17" s="106"/>
      <c r="AG17" s="106"/>
      <c r="AH17" s="94"/>
      <c r="AI17" s="94"/>
      <c r="AJ17" s="52"/>
      <c r="AK17" s="53"/>
      <c r="AL17" s="123"/>
      <c r="AM17" s="106"/>
      <c r="AN17" s="106"/>
      <c r="AO17" s="94"/>
      <c r="AP17" s="94"/>
      <c r="AQ17" s="52"/>
      <c r="AR17" s="53"/>
      <c r="AS17" s="123"/>
      <c r="AT17" s="106"/>
      <c r="AU17" s="106"/>
      <c r="AV17" s="94"/>
      <c r="AW17" s="94"/>
      <c r="AX17" s="52"/>
      <c r="AY17" s="53"/>
      <c r="AZ17" s="123"/>
      <c r="BA17" s="106"/>
      <c r="BB17" s="106"/>
      <c r="BC17" s="94"/>
      <c r="BD17" s="94"/>
      <c r="BE17" s="52"/>
      <c r="BF17" s="53"/>
      <c r="BG17" s="123"/>
      <c r="BH17" s="106"/>
      <c r="BI17" s="106"/>
      <c r="BJ17" s="94"/>
      <c r="BK17" s="94"/>
      <c r="BL17" s="52"/>
      <c r="BM17" s="53"/>
      <c r="BN17" s="123"/>
      <c r="BO17" s="106"/>
      <c r="BP17" s="106"/>
      <c r="BQ17" s="94"/>
      <c r="BR17" s="94"/>
    </row>
    <row r="18" spans="1:70" x14ac:dyDescent="0.25">
      <c r="A18" s="39"/>
      <c r="B18" s="94">
        <v>103912.3379442524</v>
      </c>
      <c r="C18" s="94">
        <f t="shared" si="3"/>
        <v>105990.58470313746</v>
      </c>
      <c r="D18" s="106"/>
      <c r="E18" s="106"/>
      <c r="F18" s="94"/>
      <c r="G18" s="94"/>
      <c r="H18" s="52"/>
      <c r="I18" s="53"/>
      <c r="J18" s="123"/>
      <c r="K18" s="106"/>
      <c r="L18" s="106"/>
      <c r="M18" s="94"/>
      <c r="N18" s="94"/>
      <c r="O18" s="52"/>
      <c r="P18" s="53"/>
      <c r="Q18" s="123"/>
      <c r="R18" s="106"/>
      <c r="S18" s="106"/>
      <c r="T18" s="94"/>
      <c r="U18" s="94"/>
      <c r="V18" s="52"/>
      <c r="W18" s="53"/>
      <c r="X18" s="123"/>
      <c r="Y18" s="106"/>
      <c r="Z18" s="106"/>
      <c r="AA18" s="94"/>
      <c r="AB18" s="94"/>
      <c r="AC18" s="52"/>
      <c r="AD18" s="53"/>
      <c r="AE18" s="123"/>
      <c r="AF18" s="106"/>
      <c r="AG18" s="106"/>
      <c r="AH18" s="94"/>
      <c r="AI18" s="94"/>
      <c r="AJ18" s="52"/>
      <c r="AK18" s="53"/>
      <c r="AL18" s="123"/>
      <c r="AM18" s="106"/>
      <c r="AN18" s="106"/>
      <c r="AO18" s="94"/>
      <c r="AP18" s="94"/>
      <c r="AQ18" s="52"/>
      <c r="AR18" s="53"/>
      <c r="AS18" s="123"/>
      <c r="AT18" s="106"/>
      <c r="AU18" s="106"/>
      <c r="AV18" s="94"/>
      <c r="AW18" s="94"/>
      <c r="AX18" s="52"/>
      <c r="AY18" s="53"/>
      <c r="AZ18" s="123"/>
      <c r="BA18" s="106"/>
      <c r="BB18" s="106"/>
      <c r="BC18" s="94"/>
      <c r="BD18" s="94"/>
      <c r="BE18" s="52"/>
      <c r="BF18" s="53"/>
      <c r="BG18" s="123"/>
      <c r="BH18" s="106"/>
      <c r="BI18" s="106"/>
      <c r="BJ18" s="94"/>
      <c r="BK18" s="94"/>
      <c r="BL18" s="52"/>
      <c r="BM18" s="53"/>
      <c r="BN18" s="123"/>
      <c r="BO18" s="106"/>
      <c r="BP18" s="106"/>
      <c r="BQ18" s="94"/>
      <c r="BR18" s="94"/>
    </row>
    <row r="19" spans="1:70" x14ac:dyDescent="0.25">
      <c r="A19" s="39"/>
      <c r="B19" s="94">
        <v>106940.65138641099</v>
      </c>
      <c r="C19" s="94">
        <f t="shared" si="3"/>
        <v>109079.46441413921</v>
      </c>
      <c r="D19" s="106"/>
      <c r="E19" s="106"/>
      <c r="F19" s="94"/>
      <c r="G19" s="94"/>
      <c r="H19" s="52"/>
      <c r="I19" s="53"/>
      <c r="J19" s="123"/>
      <c r="K19" s="106"/>
      <c r="L19" s="106"/>
      <c r="M19" s="94"/>
      <c r="N19" s="94"/>
      <c r="O19" s="52"/>
      <c r="P19" s="53"/>
      <c r="Q19" s="123"/>
      <c r="R19" s="106"/>
      <c r="S19" s="106"/>
      <c r="T19" s="94"/>
      <c r="U19" s="94"/>
      <c r="V19" s="52"/>
      <c r="W19" s="53"/>
      <c r="X19" s="123"/>
      <c r="Y19" s="106"/>
      <c r="Z19" s="106"/>
      <c r="AA19" s="94"/>
      <c r="AB19" s="94"/>
      <c r="AC19" s="52"/>
      <c r="AD19" s="53"/>
      <c r="AE19" s="123"/>
      <c r="AF19" s="106"/>
      <c r="AG19" s="106"/>
      <c r="AH19" s="94"/>
      <c r="AI19" s="94"/>
      <c r="AJ19" s="52"/>
      <c r="AK19" s="53"/>
      <c r="AL19" s="123"/>
      <c r="AM19" s="106"/>
      <c r="AN19" s="106"/>
      <c r="AO19" s="94"/>
      <c r="AP19" s="94"/>
      <c r="AQ19" s="52"/>
      <c r="AR19" s="53"/>
      <c r="AS19" s="123"/>
      <c r="AT19" s="106"/>
      <c r="AU19" s="106"/>
      <c r="AV19" s="94"/>
      <c r="AW19" s="94"/>
      <c r="AX19" s="52"/>
      <c r="AY19" s="53"/>
      <c r="AZ19" s="123"/>
      <c r="BA19" s="106"/>
      <c r="BB19" s="106"/>
      <c r="BC19" s="94"/>
      <c r="BD19" s="94"/>
      <c r="BE19" s="52"/>
      <c r="BF19" s="53"/>
      <c r="BG19" s="123"/>
      <c r="BH19" s="106"/>
      <c r="BI19" s="106"/>
      <c r="BJ19" s="94"/>
      <c r="BK19" s="94"/>
      <c r="BL19" s="52"/>
      <c r="BM19" s="53"/>
      <c r="BN19" s="123"/>
      <c r="BO19" s="106"/>
      <c r="BP19" s="106"/>
      <c r="BQ19" s="94"/>
      <c r="BR19" s="94"/>
    </row>
    <row r="20" spans="1:70" x14ac:dyDescent="0.25">
      <c r="A20" s="39"/>
      <c r="B20" s="94">
        <v>110151.63941237908</v>
      </c>
      <c r="C20" s="94">
        <f t="shared" si="3"/>
        <v>112354.67220062666</v>
      </c>
      <c r="D20" s="106"/>
      <c r="E20" s="106"/>
      <c r="F20" s="94"/>
      <c r="G20" s="94"/>
      <c r="H20" s="52"/>
      <c r="I20" s="54"/>
      <c r="J20" s="123"/>
      <c r="K20" s="106"/>
      <c r="L20" s="106"/>
      <c r="M20" s="94"/>
      <c r="N20" s="94"/>
      <c r="O20" s="52"/>
      <c r="P20" s="54"/>
      <c r="Q20" s="123"/>
      <c r="R20" s="106"/>
      <c r="S20" s="106"/>
      <c r="T20" s="94"/>
      <c r="U20" s="94"/>
      <c r="V20" s="52"/>
      <c r="W20" s="54"/>
      <c r="X20" s="123"/>
      <c r="Y20" s="106"/>
      <c r="Z20" s="106"/>
      <c r="AA20" s="94"/>
      <c r="AB20" s="94"/>
      <c r="AC20" s="52"/>
      <c r="AD20" s="54"/>
      <c r="AE20" s="123"/>
      <c r="AF20" s="106"/>
      <c r="AG20" s="106"/>
      <c r="AH20" s="94"/>
      <c r="AI20" s="94"/>
      <c r="AJ20" s="52"/>
      <c r="AK20" s="54"/>
      <c r="AL20" s="123"/>
      <c r="AM20" s="106"/>
      <c r="AN20" s="106"/>
      <c r="AO20" s="94"/>
      <c r="AP20" s="94"/>
      <c r="AQ20" s="52"/>
      <c r="AR20" s="54"/>
      <c r="AS20" s="123"/>
      <c r="AT20" s="106"/>
      <c r="AU20" s="106"/>
      <c r="AV20" s="94"/>
      <c r="AW20" s="94"/>
      <c r="AX20" s="52"/>
      <c r="AY20" s="54"/>
      <c r="AZ20" s="123"/>
      <c r="BA20" s="106"/>
      <c r="BB20" s="106"/>
      <c r="BC20" s="94"/>
      <c r="BD20" s="94"/>
      <c r="BE20" s="52"/>
      <c r="BF20" s="54"/>
      <c r="BG20" s="123"/>
      <c r="BH20" s="106"/>
      <c r="BI20" s="106"/>
      <c r="BJ20" s="94"/>
      <c r="BK20" s="94"/>
      <c r="BL20" s="52"/>
      <c r="BM20" s="54"/>
      <c r="BN20" s="123"/>
      <c r="BO20" s="106"/>
      <c r="BP20" s="106"/>
      <c r="BQ20" s="94"/>
      <c r="BR20" s="94"/>
    </row>
    <row r="21" spans="1:70" s="272" customFormat="1" ht="16.5" thickBot="1" x14ac:dyDescent="0.3">
      <c r="A21" s="268"/>
      <c r="B21" s="271"/>
      <c r="C21" s="271"/>
      <c r="D21" s="271"/>
      <c r="E21" s="254"/>
      <c r="F21" s="271"/>
      <c r="G21" s="271"/>
      <c r="H21" s="269"/>
      <c r="I21" s="270"/>
      <c r="J21" s="271"/>
      <c r="K21" s="271"/>
      <c r="L21" s="254"/>
      <c r="M21" s="271"/>
      <c r="N21" s="271"/>
      <c r="O21" s="269"/>
      <c r="P21" s="270"/>
      <c r="Q21" s="271"/>
      <c r="R21" s="271"/>
      <c r="S21" s="254"/>
      <c r="T21" s="271"/>
      <c r="U21" s="271"/>
      <c r="V21" s="269"/>
      <c r="W21" s="270"/>
      <c r="X21" s="271"/>
      <c r="Y21" s="271"/>
      <c r="Z21" s="254"/>
      <c r="AA21" s="271"/>
      <c r="AB21" s="271"/>
      <c r="AC21" s="269"/>
      <c r="AD21" s="270"/>
      <c r="AE21" s="271"/>
      <c r="AF21" s="271"/>
      <c r="AG21" s="254"/>
      <c r="AH21" s="271"/>
      <c r="AI21" s="271"/>
      <c r="AJ21" s="269"/>
      <c r="AK21" s="270"/>
      <c r="AL21" s="271"/>
      <c r="AM21" s="271"/>
      <c r="AN21" s="254"/>
      <c r="AO21" s="271"/>
      <c r="AP21" s="271"/>
      <c r="AQ21" s="269"/>
      <c r="AR21" s="270"/>
      <c r="AS21" s="271"/>
      <c r="AT21" s="271"/>
      <c r="AU21" s="254"/>
      <c r="AV21" s="271"/>
      <c r="AW21" s="271"/>
      <c r="AX21" s="269"/>
      <c r="AY21" s="270"/>
      <c r="AZ21" s="271"/>
      <c r="BA21" s="271"/>
      <c r="BB21" s="254"/>
      <c r="BC21" s="271"/>
      <c r="BD21" s="271"/>
      <c r="BE21" s="269"/>
      <c r="BF21" s="270"/>
      <c r="BG21" s="271"/>
      <c r="BH21" s="271"/>
      <c r="BI21" s="254"/>
      <c r="BJ21" s="271"/>
      <c r="BK21" s="271"/>
      <c r="BL21" s="269"/>
      <c r="BM21" s="270"/>
      <c r="BN21" s="271"/>
      <c r="BO21" s="271"/>
      <c r="BP21" s="254"/>
      <c r="BQ21" s="271"/>
      <c r="BR21" s="271"/>
    </row>
    <row r="22" spans="1:70" ht="16.5" thickTop="1" x14ac:dyDescent="0.25">
      <c r="A22" s="9"/>
      <c r="B22" s="39"/>
      <c r="C22" s="39"/>
      <c r="D22" s="39"/>
      <c r="E22" s="106"/>
      <c r="F22" s="39"/>
      <c r="G22" s="39"/>
      <c r="H22" s="52"/>
      <c r="I22" s="267"/>
      <c r="J22" s="39"/>
      <c r="K22" s="39"/>
      <c r="L22" s="106"/>
      <c r="M22" s="39"/>
      <c r="N22" s="39"/>
      <c r="O22" s="52"/>
      <c r="P22" s="267"/>
      <c r="Q22" s="39"/>
      <c r="R22" s="39"/>
      <c r="S22" s="106"/>
      <c r="T22" s="39"/>
      <c r="U22" s="39"/>
      <c r="V22" s="52"/>
      <c r="W22" s="267"/>
      <c r="X22" s="39"/>
      <c r="Y22" s="39"/>
      <c r="Z22" s="106"/>
      <c r="AA22" s="39"/>
      <c r="AB22" s="39"/>
      <c r="AC22" s="52"/>
      <c r="AD22" s="267"/>
      <c r="AE22" s="39"/>
      <c r="AF22" s="39"/>
      <c r="AG22" s="106"/>
      <c r="AH22" s="39"/>
      <c r="AI22" s="39"/>
      <c r="AJ22" s="52"/>
      <c r="AK22" s="267"/>
      <c r="AL22" s="39"/>
      <c r="AM22" s="39"/>
      <c r="AN22" s="106"/>
      <c r="AO22" s="39"/>
      <c r="AP22" s="39"/>
      <c r="AQ22" s="52"/>
      <c r="AR22" s="267"/>
      <c r="AS22" s="39"/>
      <c r="AT22" s="39"/>
      <c r="AU22" s="106"/>
      <c r="AV22" s="39"/>
      <c r="AW22" s="39"/>
      <c r="AX22" s="52"/>
      <c r="AY22" s="267"/>
      <c r="AZ22" s="39"/>
      <c r="BA22" s="39"/>
      <c r="BB22" s="106"/>
      <c r="BC22" s="39"/>
      <c r="BD22" s="39"/>
      <c r="BE22" s="52"/>
      <c r="BF22" s="267"/>
      <c r="BG22" s="39"/>
      <c r="BH22" s="39"/>
      <c r="BI22" s="106"/>
      <c r="BJ22" s="39"/>
      <c r="BK22" s="39"/>
      <c r="BL22" s="52"/>
      <c r="BM22" s="267"/>
      <c r="BN22" s="39"/>
      <c r="BO22" s="39"/>
      <c r="BP22" s="106"/>
      <c r="BQ22" s="39"/>
      <c r="BR22" s="39"/>
    </row>
    <row r="23" spans="1:70" x14ac:dyDescent="0.25">
      <c r="A23" s="9"/>
      <c r="B23" s="39"/>
      <c r="C23" s="39"/>
      <c r="D23" s="39"/>
      <c r="E23" s="106"/>
      <c r="F23" s="39"/>
      <c r="G23" s="39"/>
      <c r="H23" s="52"/>
      <c r="I23" s="53"/>
      <c r="J23" s="39"/>
      <c r="K23" s="39"/>
      <c r="L23" s="106"/>
      <c r="M23" s="39"/>
      <c r="N23" s="39"/>
      <c r="O23" s="52"/>
      <c r="P23" s="53"/>
      <c r="Q23" s="39"/>
      <c r="R23" s="39"/>
      <c r="S23" s="106"/>
      <c r="T23" s="39"/>
      <c r="U23" s="39"/>
      <c r="V23" s="52"/>
      <c r="W23" s="53"/>
      <c r="X23" s="39"/>
      <c r="Y23" s="39"/>
      <c r="Z23" s="106"/>
      <c r="AA23" s="39"/>
      <c r="AB23" s="39"/>
      <c r="AC23" s="52"/>
      <c r="AD23" s="53"/>
      <c r="AE23" s="39"/>
      <c r="AF23" s="39"/>
      <c r="AG23" s="106"/>
      <c r="AH23" s="39"/>
      <c r="AI23" s="39"/>
      <c r="AJ23" s="52"/>
      <c r="AK23" s="53"/>
      <c r="AL23" s="39"/>
      <c r="AM23" s="39"/>
      <c r="AN23" s="106"/>
      <c r="AO23" s="39"/>
      <c r="AP23" s="39"/>
      <c r="AQ23" s="52"/>
      <c r="AR23" s="53"/>
      <c r="AS23" s="39"/>
      <c r="AT23" s="39"/>
      <c r="AU23" s="106"/>
      <c r="AV23" s="39"/>
      <c r="AW23" s="39"/>
      <c r="AX23" s="52"/>
      <c r="AY23" s="53"/>
      <c r="AZ23" s="39"/>
      <c r="BA23" s="39"/>
      <c r="BB23" s="106"/>
      <c r="BC23" s="39"/>
      <c r="BD23" s="39"/>
      <c r="BE23" s="52"/>
      <c r="BF23" s="53"/>
      <c r="BG23" s="39"/>
      <c r="BH23" s="39"/>
      <c r="BI23" s="106"/>
      <c r="BJ23" s="39"/>
      <c r="BK23" s="39"/>
      <c r="BL23" s="52"/>
      <c r="BM23" s="53"/>
      <c r="BN23" s="39"/>
      <c r="BO23" s="39"/>
      <c r="BP23" s="106"/>
      <c r="BQ23" s="39"/>
      <c r="BR23" s="39"/>
    </row>
    <row r="24" spans="1:70" x14ac:dyDescent="0.25">
      <c r="A24" s="39"/>
      <c r="B24" s="39"/>
      <c r="C24" s="39"/>
      <c r="D24" s="39"/>
      <c r="E24" s="106"/>
      <c r="F24" s="39"/>
      <c r="G24" s="39"/>
      <c r="H24" s="52"/>
      <c r="I24" s="53"/>
      <c r="J24" s="39"/>
      <c r="K24" s="39"/>
      <c r="L24" s="106"/>
      <c r="M24" s="39"/>
      <c r="N24" s="39"/>
      <c r="O24" s="52"/>
      <c r="P24" s="53"/>
      <c r="Q24" s="39"/>
      <c r="R24" s="39"/>
      <c r="S24" s="106"/>
      <c r="T24" s="39"/>
      <c r="U24" s="39"/>
      <c r="V24" s="52"/>
      <c r="W24" s="53"/>
      <c r="X24" s="39"/>
      <c r="Y24" s="39"/>
      <c r="Z24" s="106"/>
      <c r="AA24" s="39"/>
      <c r="AB24" s="39"/>
      <c r="AC24" s="52"/>
      <c r="AD24" s="53"/>
      <c r="AE24" s="39"/>
      <c r="AF24" s="39"/>
      <c r="AG24" s="106"/>
      <c r="AH24" s="39"/>
      <c r="AI24" s="39"/>
      <c r="AJ24" s="52"/>
      <c r="AK24" s="53"/>
      <c r="AL24" s="39"/>
      <c r="AM24" s="39"/>
      <c r="AN24" s="106"/>
      <c r="AO24" s="39"/>
      <c r="AP24" s="39"/>
      <c r="AQ24" s="52"/>
      <c r="AR24" s="53"/>
      <c r="AS24" s="39"/>
      <c r="AT24" s="39"/>
      <c r="AU24" s="106"/>
      <c r="AV24" s="39"/>
      <c r="AW24" s="39"/>
      <c r="AX24" s="52"/>
      <c r="AY24" s="53"/>
      <c r="AZ24" s="39"/>
      <c r="BA24" s="39"/>
      <c r="BB24" s="106"/>
      <c r="BC24" s="39"/>
      <c r="BD24" s="39"/>
      <c r="BE24" s="52"/>
      <c r="BF24" s="53"/>
      <c r="BG24" s="39"/>
      <c r="BH24" s="39"/>
      <c r="BI24" s="106"/>
      <c r="BJ24" s="39"/>
      <c r="BK24" s="39"/>
      <c r="BL24" s="52"/>
      <c r="BM24" s="53"/>
      <c r="BN24" s="39"/>
      <c r="BO24" s="39"/>
      <c r="BP24" s="106"/>
      <c r="BQ24" s="39"/>
      <c r="BR24" s="39"/>
    </row>
    <row r="25" spans="1:70" x14ac:dyDescent="0.25">
      <c r="A25" s="39"/>
      <c r="B25" s="39"/>
      <c r="C25" s="39"/>
      <c r="D25" s="39"/>
      <c r="E25" s="106"/>
      <c r="F25" s="39"/>
      <c r="G25" s="39"/>
      <c r="H25" s="52"/>
      <c r="I25" s="53"/>
      <c r="J25" s="39"/>
      <c r="K25" s="39"/>
      <c r="L25" s="106"/>
      <c r="M25" s="39"/>
      <c r="N25" s="39"/>
      <c r="O25" s="52"/>
      <c r="P25" s="53"/>
      <c r="Q25" s="39"/>
      <c r="R25" s="39"/>
      <c r="S25" s="106"/>
      <c r="T25" s="39"/>
      <c r="U25" s="39"/>
      <c r="V25" s="52"/>
      <c r="W25" s="53"/>
      <c r="X25" s="39"/>
      <c r="Y25" s="39"/>
      <c r="Z25" s="106"/>
      <c r="AA25" s="39"/>
      <c r="AB25" s="39"/>
      <c r="AC25" s="52"/>
      <c r="AD25" s="53"/>
      <c r="AE25" s="39"/>
      <c r="AF25" s="39"/>
      <c r="AG25" s="106"/>
      <c r="AH25" s="39"/>
      <c r="AI25" s="39"/>
      <c r="AJ25" s="52"/>
      <c r="AK25" s="53"/>
      <c r="AL25" s="39"/>
      <c r="AM25" s="39"/>
      <c r="AN25" s="106"/>
      <c r="AO25" s="39"/>
      <c r="AP25" s="39"/>
      <c r="AQ25" s="52"/>
      <c r="AR25" s="53"/>
      <c r="AS25" s="39"/>
      <c r="AT25" s="39"/>
      <c r="AU25" s="106"/>
      <c r="AV25" s="39"/>
      <c r="AW25" s="39"/>
      <c r="AX25" s="52"/>
      <c r="AY25" s="53"/>
      <c r="AZ25" s="39"/>
      <c r="BA25" s="39"/>
      <c r="BB25" s="106"/>
      <c r="BC25" s="39"/>
      <c r="BD25" s="39"/>
      <c r="BE25" s="52"/>
      <c r="BF25" s="53"/>
      <c r="BG25" s="39"/>
      <c r="BH25" s="39"/>
      <c r="BI25" s="106"/>
      <c r="BJ25" s="39"/>
      <c r="BK25" s="39"/>
      <c r="BL25" s="52"/>
      <c r="BM25" s="53"/>
      <c r="BN25" s="39"/>
      <c r="BO25" s="39"/>
      <c r="BP25" s="106"/>
      <c r="BQ25" s="39"/>
      <c r="BR25" s="39"/>
    </row>
    <row r="26" spans="1:70" x14ac:dyDescent="0.25">
      <c r="A26" s="39"/>
      <c r="B26" s="39"/>
      <c r="C26" s="39"/>
      <c r="D26" s="39"/>
      <c r="E26" s="1"/>
      <c r="F26" s="39"/>
      <c r="G26" s="39"/>
      <c r="H26" s="52"/>
      <c r="I26" s="53"/>
      <c r="J26" s="39"/>
      <c r="K26" s="39"/>
      <c r="L26" s="1"/>
      <c r="M26" s="39"/>
      <c r="N26" s="39"/>
      <c r="O26" s="52"/>
      <c r="P26" s="53"/>
      <c r="Q26" s="39"/>
      <c r="R26" s="39"/>
      <c r="S26" s="1"/>
      <c r="T26" s="39"/>
      <c r="U26" s="39"/>
      <c r="V26" s="52"/>
      <c r="W26" s="53"/>
      <c r="X26" s="39"/>
      <c r="Y26" s="39"/>
      <c r="Z26" s="1"/>
      <c r="AA26" s="39"/>
      <c r="AB26" s="39"/>
      <c r="AC26" s="52"/>
      <c r="AD26" s="53"/>
      <c r="AE26" s="39"/>
      <c r="AF26" s="39"/>
      <c r="AG26" s="1"/>
      <c r="AH26" s="39"/>
      <c r="AI26" s="39"/>
      <c r="AJ26" s="52"/>
      <c r="AK26" s="53"/>
      <c r="AL26" s="39"/>
      <c r="AM26" s="39"/>
      <c r="AN26" s="1"/>
      <c r="AO26" s="39"/>
      <c r="AP26" s="39"/>
      <c r="AQ26" s="52"/>
      <c r="AR26" s="53"/>
      <c r="AS26" s="39"/>
      <c r="AT26" s="39"/>
      <c r="AU26" s="1"/>
      <c r="AV26" s="39"/>
      <c r="AW26" s="39"/>
      <c r="AX26" s="52"/>
      <c r="AY26" s="53"/>
      <c r="AZ26" s="39"/>
      <c r="BA26" s="39"/>
      <c r="BB26" s="1"/>
      <c r="BC26" s="39"/>
      <c r="BD26" s="39"/>
      <c r="BE26" s="52"/>
      <c r="BF26" s="53"/>
      <c r="BG26" s="39"/>
      <c r="BH26" s="39"/>
      <c r="BI26" s="1"/>
      <c r="BJ26" s="39"/>
      <c r="BK26" s="39"/>
      <c r="BL26" s="52"/>
      <c r="BM26" s="53"/>
      <c r="BN26" s="39"/>
      <c r="BO26" s="39"/>
      <c r="BP26" s="1"/>
      <c r="BQ26" s="39"/>
      <c r="BR26" s="39"/>
    </row>
    <row r="27" spans="1:70" x14ac:dyDescent="0.25">
      <c r="A27" s="39"/>
      <c r="B27" s="39"/>
      <c r="C27" s="39"/>
      <c r="D27" s="39"/>
      <c r="E27" s="1"/>
      <c r="F27" s="39"/>
      <c r="G27" s="39"/>
      <c r="H27" s="52"/>
      <c r="I27" s="53"/>
      <c r="J27" s="39"/>
      <c r="K27" s="39"/>
      <c r="L27" s="1"/>
      <c r="M27" s="39"/>
      <c r="N27" s="39"/>
      <c r="O27" s="52"/>
      <c r="P27" s="53"/>
      <c r="Q27" s="39"/>
      <c r="R27" s="39"/>
      <c r="S27" s="1"/>
      <c r="T27" s="39"/>
      <c r="U27" s="39"/>
      <c r="V27" s="52"/>
      <c r="W27" s="53"/>
      <c r="X27" s="39"/>
      <c r="Y27" s="39"/>
      <c r="Z27" s="1"/>
      <c r="AA27" s="39"/>
      <c r="AB27" s="39"/>
      <c r="AC27" s="52"/>
      <c r="AD27" s="53"/>
      <c r="AE27" s="39"/>
      <c r="AF27" s="39"/>
      <c r="AG27" s="1"/>
      <c r="AH27" s="39"/>
      <c r="AI27" s="39"/>
      <c r="AJ27" s="52"/>
      <c r="AK27" s="53"/>
      <c r="AL27" s="39"/>
      <c r="AM27" s="39"/>
      <c r="AN27" s="1"/>
      <c r="AO27" s="39"/>
      <c r="AP27" s="39"/>
      <c r="AQ27" s="52"/>
      <c r="AR27" s="53"/>
      <c r="AS27" s="39"/>
      <c r="AT27" s="39"/>
      <c r="AU27" s="1"/>
      <c r="AV27" s="39"/>
      <c r="AW27" s="39"/>
      <c r="AX27" s="52"/>
      <c r="AY27" s="53"/>
      <c r="AZ27" s="39"/>
      <c r="BA27" s="39"/>
      <c r="BB27" s="1"/>
      <c r="BC27" s="39"/>
      <c r="BD27" s="39"/>
      <c r="BE27" s="52"/>
      <c r="BF27" s="53"/>
      <c r="BG27" s="39"/>
      <c r="BH27" s="39"/>
      <c r="BI27" s="1"/>
      <c r="BJ27" s="39"/>
      <c r="BK27" s="39"/>
      <c r="BL27" s="52"/>
      <c r="BM27" s="53"/>
      <c r="BN27" s="39"/>
      <c r="BO27" s="39"/>
      <c r="BP27" s="1"/>
      <c r="BQ27" s="39"/>
      <c r="BR27" s="39"/>
    </row>
    <row r="28" spans="1:70" s="51" customFormat="1" ht="18.75" x14ac:dyDescent="0.3">
      <c r="A28" s="40"/>
      <c r="B28" s="39"/>
      <c r="C28" s="39"/>
      <c r="D28" s="39"/>
      <c r="E28" s="1"/>
      <c r="F28" s="39"/>
      <c r="G28" s="39"/>
      <c r="H28" s="52"/>
      <c r="I28" s="53"/>
      <c r="J28" s="39"/>
      <c r="K28" s="39"/>
      <c r="L28" s="1"/>
      <c r="M28" s="39"/>
      <c r="N28" s="39"/>
      <c r="O28" s="52"/>
      <c r="P28" s="53"/>
      <c r="Q28" s="39"/>
      <c r="R28" s="39"/>
      <c r="S28" s="1"/>
      <c r="T28" s="39"/>
      <c r="U28" s="39"/>
      <c r="V28" s="52"/>
      <c r="W28" s="53"/>
      <c r="X28" s="39"/>
      <c r="Y28" s="39"/>
      <c r="Z28" s="1"/>
      <c r="AA28" s="39"/>
      <c r="AB28" s="39"/>
      <c r="AC28" s="52"/>
      <c r="AD28" s="53"/>
      <c r="AE28" s="39"/>
      <c r="AF28" s="39"/>
      <c r="AG28" s="1"/>
      <c r="AH28" s="39"/>
      <c r="AI28" s="39"/>
      <c r="AJ28" s="52"/>
      <c r="AK28" s="53"/>
      <c r="AL28" s="39"/>
      <c r="AM28" s="39"/>
      <c r="AN28" s="1"/>
      <c r="AO28" s="39"/>
      <c r="AP28" s="39"/>
      <c r="AQ28" s="52"/>
      <c r="AR28" s="53"/>
      <c r="AS28" s="39"/>
      <c r="AT28" s="39"/>
      <c r="AU28" s="1"/>
      <c r="AV28" s="39"/>
      <c r="AW28" s="39"/>
      <c r="AX28" s="52"/>
      <c r="AY28" s="53"/>
      <c r="AZ28" s="39"/>
      <c r="BA28" s="39"/>
      <c r="BB28" s="1"/>
      <c r="BC28" s="39"/>
      <c r="BD28" s="39"/>
      <c r="BE28" s="52"/>
      <c r="BF28" s="53"/>
      <c r="BG28" s="39"/>
      <c r="BH28" s="39"/>
      <c r="BI28" s="1"/>
      <c r="BJ28" s="39"/>
      <c r="BK28" s="39"/>
      <c r="BL28" s="52"/>
      <c r="BM28" s="53"/>
      <c r="BN28" s="39"/>
      <c r="BO28" s="39"/>
      <c r="BP28" s="1"/>
      <c r="BQ28" s="39"/>
      <c r="BR28" s="39"/>
    </row>
    <row r="29" spans="1:70" s="15" customFormat="1" ht="30.75" customHeight="1" thickBot="1" x14ac:dyDescent="0.3">
      <c r="A29" s="165" t="s">
        <v>257</v>
      </c>
      <c r="B29" s="39"/>
      <c r="C29" s="39"/>
      <c r="D29" s="39"/>
      <c r="E29" s="1"/>
      <c r="F29" s="39"/>
      <c r="G29" s="39"/>
      <c r="H29" s="52"/>
      <c r="I29" s="53"/>
      <c r="J29" s="39"/>
      <c r="K29" s="39"/>
      <c r="L29" s="1"/>
      <c r="M29" s="39"/>
      <c r="N29" s="39"/>
      <c r="O29" s="52"/>
      <c r="P29" s="53"/>
      <c r="Q29" s="39"/>
      <c r="R29" s="39"/>
      <c r="S29" s="1"/>
      <c r="T29" s="39"/>
      <c r="U29" s="39"/>
      <c r="V29" s="52"/>
      <c r="W29" s="53"/>
      <c r="X29" s="39"/>
      <c r="Y29" s="39"/>
      <c r="Z29" s="1"/>
      <c r="AA29" s="39"/>
      <c r="AB29" s="39"/>
      <c r="AC29" s="52"/>
      <c r="AD29" s="53"/>
      <c r="AE29" s="39"/>
      <c r="AF29" s="39"/>
      <c r="AG29" s="1"/>
      <c r="AH29" s="39"/>
      <c r="AI29" s="39"/>
      <c r="AJ29" s="52"/>
      <c r="AK29" s="53"/>
      <c r="AL29" s="39"/>
      <c r="AM29" s="39"/>
      <c r="AN29" s="1"/>
      <c r="AO29" s="39"/>
      <c r="AP29" s="39"/>
      <c r="AQ29" s="52"/>
      <c r="AR29" s="53"/>
      <c r="AS29" s="39"/>
      <c r="AT29" s="39"/>
      <c r="AU29" s="1"/>
      <c r="AV29" s="39"/>
      <c r="AW29" s="39"/>
      <c r="AX29" s="52"/>
      <c r="AY29" s="53"/>
      <c r="AZ29" s="39"/>
      <c r="BA29" s="39"/>
      <c r="BB29" s="1"/>
      <c r="BC29" s="39"/>
      <c r="BD29" s="39"/>
      <c r="BE29" s="52"/>
      <c r="BF29" s="53"/>
      <c r="BG29" s="39"/>
      <c r="BH29" s="39"/>
      <c r="BI29" s="1"/>
      <c r="BJ29" s="39"/>
      <c r="BK29" s="39"/>
      <c r="BL29" s="52"/>
      <c r="BM29" s="53"/>
      <c r="BN29" s="39"/>
      <c r="BO29" s="39"/>
      <c r="BP29" s="1"/>
      <c r="BQ29" s="39"/>
      <c r="BR29" s="39"/>
    </row>
    <row r="30" spans="1:70" ht="16.5" thickTop="1" x14ac:dyDescent="0.25">
      <c r="B30" s="39"/>
      <c r="C30" s="39"/>
      <c r="D30" s="39"/>
      <c r="E30" s="1"/>
      <c r="F30" s="39"/>
      <c r="G30" s="39"/>
      <c r="H30" s="52"/>
      <c r="I30" s="53"/>
      <c r="J30" s="39"/>
      <c r="K30" s="39"/>
      <c r="L30" s="1"/>
      <c r="M30" s="39"/>
      <c r="N30" s="39"/>
      <c r="O30" s="52"/>
      <c r="P30" s="53"/>
      <c r="Q30" s="39"/>
      <c r="R30" s="39"/>
      <c r="S30" s="1"/>
      <c r="T30" s="39"/>
      <c r="U30" s="39"/>
      <c r="V30" s="52"/>
      <c r="W30" s="53"/>
      <c r="X30" s="39"/>
      <c r="Y30" s="39"/>
      <c r="Z30" s="1"/>
      <c r="AA30" s="39"/>
      <c r="AB30" s="39"/>
      <c r="AC30" s="52"/>
      <c r="AD30" s="53"/>
      <c r="AE30" s="39"/>
      <c r="AF30" s="39"/>
      <c r="AG30" s="1"/>
      <c r="AH30" s="39"/>
      <c r="AI30" s="39"/>
      <c r="AJ30" s="52"/>
      <c r="AK30" s="53"/>
      <c r="AL30" s="39"/>
      <c r="AM30" s="39"/>
      <c r="AN30" s="1"/>
      <c r="AO30" s="39"/>
      <c r="AP30" s="39"/>
      <c r="AQ30" s="52"/>
      <c r="AR30" s="53"/>
      <c r="AS30" s="39"/>
      <c r="AT30" s="39"/>
      <c r="AU30" s="1"/>
      <c r="AV30" s="39"/>
      <c r="AW30" s="39"/>
      <c r="AX30" s="52"/>
      <c r="AY30" s="53"/>
      <c r="AZ30" s="39"/>
      <c r="BA30" s="39"/>
      <c r="BB30" s="1"/>
      <c r="BC30" s="39"/>
      <c r="BD30" s="39"/>
      <c r="BE30" s="52"/>
      <c r="BF30" s="53"/>
      <c r="BG30" s="39"/>
      <c r="BH30" s="39"/>
      <c r="BI30" s="1"/>
      <c r="BJ30" s="39"/>
      <c r="BK30" s="39"/>
      <c r="BL30" s="52"/>
      <c r="BM30" s="53"/>
      <c r="BN30" s="39"/>
      <c r="BO30" s="39"/>
      <c r="BP30" s="1"/>
      <c r="BQ30" s="39"/>
      <c r="BR30" s="39"/>
    </row>
    <row r="31" spans="1:70" x14ac:dyDescent="0.25">
      <c r="B31" s="39"/>
      <c r="C31" s="39"/>
      <c r="D31" s="39"/>
      <c r="E31" s="1"/>
      <c r="F31" s="39"/>
      <c r="G31" s="39"/>
      <c r="H31" s="52"/>
      <c r="I31" s="53"/>
      <c r="J31" s="39"/>
      <c r="K31" s="39"/>
      <c r="L31" s="1"/>
      <c r="M31" s="39"/>
      <c r="N31" s="39"/>
      <c r="O31" s="52"/>
      <c r="P31" s="53"/>
      <c r="Q31" s="39"/>
      <c r="R31" s="39"/>
      <c r="S31" s="1"/>
      <c r="T31" s="39"/>
      <c r="U31" s="39"/>
      <c r="V31" s="52"/>
      <c r="W31" s="53"/>
      <c r="X31" s="39"/>
      <c r="Y31" s="39"/>
      <c r="Z31" s="1"/>
      <c r="AA31" s="39"/>
      <c r="AB31" s="39"/>
      <c r="AC31" s="52"/>
      <c r="AD31" s="53"/>
      <c r="AE31" s="39"/>
      <c r="AF31" s="39"/>
      <c r="AG31" s="1"/>
      <c r="AH31" s="39"/>
      <c r="AI31" s="39"/>
      <c r="AJ31" s="52"/>
      <c r="AK31" s="53"/>
      <c r="AL31" s="39"/>
      <c r="AM31" s="39"/>
      <c r="AN31" s="1"/>
      <c r="AO31" s="39"/>
      <c r="AP31" s="39"/>
      <c r="AQ31" s="52"/>
      <c r="AR31" s="53"/>
      <c r="AS31" s="39"/>
      <c r="AT31" s="39"/>
      <c r="AU31" s="1"/>
      <c r="AV31" s="39"/>
      <c r="AW31" s="39"/>
      <c r="AX31" s="52"/>
      <c r="AY31" s="53"/>
      <c r="AZ31" s="39"/>
      <c r="BA31" s="39"/>
      <c r="BB31" s="1"/>
      <c r="BC31" s="39"/>
      <c r="BD31" s="39"/>
      <c r="BE31" s="52"/>
      <c r="BF31" s="53"/>
      <c r="BG31" s="39"/>
      <c r="BH31" s="39"/>
      <c r="BI31" s="1"/>
      <c r="BJ31" s="39"/>
      <c r="BK31" s="39"/>
      <c r="BL31" s="52"/>
      <c r="BM31" s="53"/>
      <c r="BN31" s="39"/>
      <c r="BO31" s="39"/>
      <c r="BP31" s="1"/>
      <c r="BQ31" s="39"/>
      <c r="BR31" s="39"/>
    </row>
    <row r="32" spans="1:70" x14ac:dyDescent="0.25">
      <c r="B32" s="39"/>
      <c r="C32" s="39"/>
      <c r="D32" s="39"/>
      <c r="E32" s="1"/>
      <c r="F32" s="39"/>
      <c r="G32" s="39"/>
      <c r="H32" s="52"/>
      <c r="I32" s="53"/>
      <c r="J32" s="39"/>
      <c r="K32" s="39"/>
      <c r="L32" s="1"/>
      <c r="M32" s="39"/>
      <c r="N32" s="39"/>
      <c r="O32" s="52"/>
      <c r="P32" s="53"/>
      <c r="Q32" s="39"/>
      <c r="R32" s="39"/>
      <c r="S32" s="1"/>
      <c r="T32" s="39"/>
      <c r="U32" s="39"/>
      <c r="V32" s="52"/>
      <c r="W32" s="53"/>
      <c r="X32" s="39"/>
      <c r="Y32" s="39"/>
      <c r="Z32" s="1"/>
      <c r="AA32" s="39"/>
      <c r="AB32" s="39"/>
      <c r="AC32" s="52"/>
      <c r="AD32" s="53"/>
      <c r="AE32" s="39"/>
      <c r="AF32" s="39"/>
      <c r="AG32" s="1"/>
      <c r="AH32" s="39"/>
      <c r="AI32" s="39"/>
      <c r="AJ32" s="52"/>
      <c r="AK32" s="53"/>
      <c r="AL32" s="39"/>
      <c r="AM32" s="39"/>
      <c r="AN32" s="1"/>
      <c r="AO32" s="39"/>
      <c r="AP32" s="39"/>
      <c r="AQ32" s="52"/>
      <c r="AR32" s="53"/>
      <c r="AS32" s="39"/>
      <c r="AT32" s="39"/>
      <c r="AU32" s="1"/>
      <c r="AV32" s="39"/>
      <c r="AW32" s="39"/>
      <c r="AX32" s="52"/>
      <c r="AY32" s="53"/>
      <c r="AZ32" s="39"/>
      <c r="BA32" s="39"/>
      <c r="BB32" s="1"/>
      <c r="BC32" s="39"/>
      <c r="BD32" s="39"/>
      <c r="BE32" s="52"/>
      <c r="BF32" s="53"/>
      <c r="BG32" s="39"/>
      <c r="BH32" s="39"/>
      <c r="BI32" s="1"/>
      <c r="BJ32" s="39"/>
      <c r="BK32" s="39"/>
      <c r="BL32" s="52"/>
      <c r="BM32" s="53"/>
      <c r="BN32" s="39"/>
      <c r="BO32" s="39"/>
      <c r="BP32" s="1"/>
      <c r="BQ32" s="39"/>
      <c r="BR32" s="39"/>
    </row>
    <row r="33" spans="2:70" x14ac:dyDescent="0.25">
      <c r="B33" s="39"/>
      <c r="C33" s="39"/>
      <c r="D33" s="39"/>
      <c r="E33" s="1"/>
      <c r="F33" s="39"/>
      <c r="G33" s="39"/>
      <c r="H33" s="52"/>
      <c r="I33" s="53"/>
      <c r="J33" s="39"/>
      <c r="K33" s="39"/>
      <c r="L33" s="1"/>
      <c r="M33" s="39"/>
      <c r="N33" s="39"/>
      <c r="O33" s="52"/>
      <c r="P33" s="53"/>
      <c r="Q33" s="39"/>
      <c r="R33" s="39"/>
      <c r="S33" s="1"/>
      <c r="T33" s="39"/>
      <c r="U33" s="39"/>
      <c r="V33" s="52"/>
      <c r="W33" s="53"/>
      <c r="X33" s="39"/>
      <c r="Y33" s="39"/>
      <c r="Z33" s="1"/>
      <c r="AA33" s="39"/>
      <c r="AB33" s="39"/>
      <c r="AC33" s="52"/>
      <c r="AD33" s="53"/>
      <c r="AE33" s="39"/>
      <c r="AF33" s="39"/>
      <c r="AG33" s="1"/>
      <c r="AH33" s="39"/>
      <c r="AI33" s="39"/>
      <c r="AJ33" s="52"/>
      <c r="AK33" s="53"/>
      <c r="AL33" s="39"/>
      <c r="AM33" s="39"/>
      <c r="AN33" s="1"/>
      <c r="AO33" s="39"/>
      <c r="AP33" s="39"/>
      <c r="AQ33" s="52"/>
      <c r="AR33" s="53"/>
      <c r="AS33" s="39"/>
      <c r="AT33" s="39"/>
      <c r="AU33" s="1"/>
      <c r="AV33" s="39"/>
      <c r="AW33" s="39"/>
      <c r="AX33" s="52"/>
      <c r="AY33" s="53"/>
      <c r="AZ33" s="39"/>
      <c r="BA33" s="39"/>
      <c r="BB33" s="1"/>
      <c r="BC33" s="39"/>
      <c r="BD33" s="39"/>
      <c r="BE33" s="52"/>
      <c r="BF33" s="53"/>
      <c r="BG33" s="39"/>
      <c r="BH33" s="39"/>
      <c r="BI33" s="1"/>
      <c r="BJ33" s="39"/>
      <c r="BK33" s="39"/>
      <c r="BL33" s="52"/>
      <c r="BM33" s="53"/>
      <c r="BN33" s="39"/>
      <c r="BO33" s="39"/>
      <c r="BP33" s="1"/>
      <c r="BQ33" s="39"/>
      <c r="BR33" s="39"/>
    </row>
    <row r="34" spans="2:70" x14ac:dyDescent="0.25">
      <c r="B34" s="39"/>
      <c r="C34" s="39"/>
      <c r="D34" s="39"/>
      <c r="E34" s="1"/>
      <c r="F34" s="39"/>
      <c r="G34" s="39"/>
      <c r="H34" s="52"/>
      <c r="I34" s="53"/>
      <c r="J34" s="39"/>
      <c r="K34" s="39"/>
      <c r="L34" s="1"/>
      <c r="M34" s="39"/>
      <c r="N34" s="39"/>
      <c r="O34" s="52"/>
      <c r="P34" s="53"/>
      <c r="Q34" s="39"/>
      <c r="R34" s="39"/>
      <c r="S34" s="1"/>
      <c r="T34" s="39"/>
      <c r="U34" s="39"/>
      <c r="V34" s="52"/>
      <c r="W34" s="53"/>
      <c r="X34" s="39"/>
      <c r="Y34" s="39"/>
      <c r="Z34" s="1"/>
      <c r="AA34" s="39"/>
      <c r="AB34" s="39"/>
      <c r="AC34" s="52"/>
      <c r="AD34" s="53"/>
      <c r="AE34" s="39"/>
      <c r="AF34" s="39"/>
      <c r="AG34" s="1"/>
      <c r="AH34" s="39"/>
      <c r="AI34" s="39"/>
      <c r="AJ34" s="52"/>
      <c r="AK34" s="53"/>
      <c r="AL34" s="39"/>
      <c r="AM34" s="39"/>
      <c r="AN34" s="1"/>
      <c r="AO34" s="39"/>
      <c r="AP34" s="39"/>
      <c r="AQ34" s="52"/>
      <c r="AR34" s="53"/>
      <c r="AS34" s="39"/>
      <c r="AT34" s="39"/>
      <c r="AU34" s="1"/>
      <c r="AV34" s="39"/>
      <c r="AW34" s="39"/>
      <c r="AX34" s="52"/>
      <c r="AY34" s="53"/>
      <c r="AZ34" s="39"/>
      <c r="BA34" s="39"/>
      <c r="BB34" s="1"/>
      <c r="BC34" s="39"/>
      <c r="BD34" s="39"/>
      <c r="BE34" s="52"/>
      <c r="BF34" s="53"/>
      <c r="BG34" s="39"/>
      <c r="BH34" s="39"/>
      <c r="BI34" s="1"/>
      <c r="BJ34" s="39"/>
      <c r="BK34" s="39"/>
      <c r="BL34" s="52"/>
      <c r="BM34" s="53"/>
      <c r="BN34" s="39"/>
      <c r="BO34" s="39"/>
      <c r="BP34" s="1"/>
      <c r="BQ34" s="39"/>
      <c r="BR34" s="39"/>
    </row>
    <row r="35" spans="2:70" x14ac:dyDescent="0.2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</row>
    <row r="36" spans="2:70" x14ac:dyDescent="0.25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</row>
    <row r="37" spans="2:70" x14ac:dyDescent="0.25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</row>
    <row r="38" spans="2:70" x14ac:dyDescent="0.25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</row>
    <row r="39" spans="2:70" x14ac:dyDescent="0.25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</row>
    <row r="40" spans="2:70" x14ac:dyDescent="0.25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</row>
    <row r="41" spans="2:70" x14ac:dyDescent="0.25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</row>
    <row r="42" spans="2:70" x14ac:dyDescent="0.2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</row>
    <row r="43" spans="2:70" x14ac:dyDescent="0.25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</row>
    <row r="44" spans="2:70" x14ac:dyDescent="0.25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</row>
    <row r="45" spans="2:70" x14ac:dyDescent="0.25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</row>
    <row r="46" spans="2:70" x14ac:dyDescent="0.25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</row>
    <row r="47" spans="2:70" x14ac:dyDescent="0.25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</row>
    <row r="48" spans="2:70" x14ac:dyDescent="0.25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</row>
    <row r="49" spans="2:70" x14ac:dyDescent="0.2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</row>
  </sheetData>
  <phoneticPr fontId="3" type="noConversion"/>
  <hyperlinks>
    <hyperlink ref="A29" location="'Table of Contents'!A1" display="Link to Table of Contents " xr:uid="{00000000-0004-0000-1100-000000000000}"/>
  </hyperlinks>
  <pageMargins left="0.75" right="0.75" top="1" bottom="1" header="0.5" footer="0.5"/>
  <pageSetup paperSize="9" fitToHeight="0" orientation="portrait" r:id="rId1"/>
  <headerFooter alignWithMargins="0">
    <oddFooter>&amp;C&amp;Z&amp;F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79998168889431442"/>
    <pageSetUpPr fitToPage="1"/>
  </sheetPr>
  <dimension ref="A1:BS59"/>
  <sheetViews>
    <sheetView zoomScaleNormal="100" workbookViewId="0">
      <pane ySplit="1" topLeftCell="A2" activePane="bottomLeft" state="frozen"/>
      <selection pane="bottomLeft"/>
    </sheetView>
  </sheetViews>
  <sheetFormatPr defaultColWidth="8.88671875" defaultRowHeight="15.75" x14ac:dyDescent="0.2"/>
  <cols>
    <col min="1" max="1" width="39.88671875" style="10" bestFit="1" customWidth="1"/>
    <col min="2" max="70" width="9.77734375" style="10" bestFit="1" customWidth="1"/>
    <col min="71" max="16384" width="8.88671875" style="10"/>
  </cols>
  <sheetData>
    <row r="1" spans="1:71" s="16" customFormat="1" ht="32.25" thickBot="1" x14ac:dyDescent="0.25">
      <c r="A1" s="103" t="s">
        <v>55</v>
      </c>
      <c r="B1" s="388">
        <v>45566</v>
      </c>
      <c r="C1" s="41">
        <v>45717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</row>
    <row r="2" spans="1:71" s="250" customFormat="1" x14ac:dyDescent="0.2">
      <c r="A2" s="248" t="s">
        <v>303</v>
      </c>
      <c r="B2" s="350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16.5" thickBot="1" x14ac:dyDescent="0.25">
      <c r="A3" s="172" t="s">
        <v>302</v>
      </c>
      <c r="B3" s="390">
        <v>500</v>
      </c>
      <c r="C3" s="352">
        <v>1000</v>
      </c>
    </row>
    <row r="4" spans="1:71" x14ac:dyDescent="0.25">
      <c r="A4" s="13" t="s">
        <v>56</v>
      </c>
      <c r="B4" s="94">
        <v>66708.014045227348</v>
      </c>
      <c r="C4" s="94">
        <f t="shared" ref="C4:C14" si="0">IF(B4*C$2&lt;(C$3),B4+(C$3),B4*(1+C$2))</f>
        <v>68042.174326131892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</row>
    <row r="5" spans="1:71" x14ac:dyDescent="0.25">
      <c r="A5" s="13"/>
      <c r="B5" s="94">
        <v>69547.326682752668</v>
      </c>
      <c r="C5" s="94">
        <f t="shared" si="0"/>
        <v>70938.273216407717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</row>
    <row r="6" spans="1:71" x14ac:dyDescent="0.25">
      <c r="A6" s="13"/>
      <c r="B6" s="94">
        <v>72370.927708845076</v>
      </c>
      <c r="C6" s="94">
        <f t="shared" si="0"/>
        <v>73818.346263021973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1" x14ac:dyDescent="0.25">
      <c r="A7" s="13"/>
      <c r="B7" s="94">
        <v>75172.083575747529</v>
      </c>
      <c r="C7" s="94">
        <f t="shared" si="0"/>
        <v>76675.525247262485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1" x14ac:dyDescent="0.25">
      <c r="A8" s="13"/>
      <c r="B8" s="94">
        <v>78695.973568565518</v>
      </c>
      <c r="C8" s="94">
        <f t="shared" si="0"/>
        <v>80269.893039936826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71" x14ac:dyDescent="0.25">
      <c r="A9" s="13"/>
      <c r="B9" s="94">
        <v>82840.087195743894</v>
      </c>
      <c r="C9" s="94">
        <f t="shared" si="0"/>
        <v>84496.888939658777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</row>
    <row r="10" spans="1:71" x14ac:dyDescent="0.25">
      <c r="A10" s="13"/>
      <c r="B10" s="94">
        <v>87738.262216275398</v>
      </c>
      <c r="C10" s="94">
        <f t="shared" si="0"/>
        <v>89493.027460600904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</row>
    <row r="11" spans="1:71" x14ac:dyDescent="0.25">
      <c r="A11" s="13"/>
      <c r="B11" s="94">
        <v>92702.245471968112</v>
      </c>
      <c r="C11" s="94">
        <f t="shared" si="0"/>
        <v>94556.290381407482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</row>
    <row r="12" spans="1:71" x14ac:dyDescent="0.25">
      <c r="A12" s="13"/>
      <c r="B12" s="94">
        <v>96743.778810660064</v>
      </c>
      <c r="C12" s="94">
        <f t="shared" si="0"/>
        <v>98678.65438687327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</row>
    <row r="13" spans="1:71" x14ac:dyDescent="0.25">
      <c r="A13" s="13" t="s">
        <v>57</v>
      </c>
      <c r="B13" s="94">
        <v>99867.400731327929</v>
      </c>
      <c r="C13" s="94">
        <f t="shared" si="0"/>
        <v>101864.74874595449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</row>
    <row r="14" spans="1:71" s="24" customFormat="1" x14ac:dyDescent="0.25">
      <c r="A14" s="57" t="s">
        <v>58</v>
      </c>
      <c r="B14" s="94">
        <v>102991.02265199584</v>
      </c>
      <c r="C14" s="94">
        <f t="shared" si="0"/>
        <v>105050.84310503576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</row>
    <row r="15" spans="1:71" s="24" customFormat="1" x14ac:dyDescent="0.2">
      <c r="A15" s="57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</row>
    <row r="16" spans="1:71" s="24" customFormat="1" x14ac:dyDescent="0.25">
      <c r="A16" s="13" t="s">
        <v>321</v>
      </c>
      <c r="B16" s="94">
        <v>60158.537825515006</v>
      </c>
      <c r="C16" s="94">
        <f t="shared" ref="C16:C28" si="1">IF(B16*C$2&lt;(C$3),B16+(C$3),B16*(1+C$2))</f>
        <v>61361.708582025305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</row>
    <row r="17" spans="1:70" s="24" customFormat="1" x14ac:dyDescent="0.25">
      <c r="A17" s="13"/>
      <c r="B17" s="94">
        <v>63984.539661029376</v>
      </c>
      <c r="C17" s="94">
        <f t="shared" si="1"/>
        <v>65264.230454249962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0" s="24" customFormat="1" x14ac:dyDescent="0.25">
      <c r="A18" s="13"/>
      <c r="B18" s="94">
        <v>66708.014045227348</v>
      </c>
      <c r="C18" s="94">
        <f t="shared" si="1"/>
        <v>68042.174326131892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</row>
    <row r="19" spans="1:70" s="24" customFormat="1" x14ac:dyDescent="0.25">
      <c r="A19" s="13"/>
      <c r="B19" s="94">
        <v>69547.326682752668</v>
      </c>
      <c r="C19" s="94">
        <f t="shared" si="1"/>
        <v>70938.273216407717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</row>
    <row r="20" spans="1:70" s="24" customFormat="1" x14ac:dyDescent="0.25">
      <c r="A20" s="13"/>
      <c r="B20" s="94">
        <v>72370.927708845076</v>
      </c>
      <c r="C20" s="94">
        <f t="shared" si="1"/>
        <v>73818.346263021973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</row>
    <row r="21" spans="1:70" s="24" customFormat="1" x14ac:dyDescent="0.25">
      <c r="A21" s="13"/>
      <c r="B21" s="94">
        <v>75172.083575747529</v>
      </c>
      <c r="C21" s="94">
        <f t="shared" si="1"/>
        <v>76675.525247262485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</row>
    <row r="22" spans="1:70" s="24" customFormat="1" x14ac:dyDescent="0.25">
      <c r="A22" s="13"/>
      <c r="B22" s="94">
        <v>78695.973568565518</v>
      </c>
      <c r="C22" s="94">
        <f t="shared" si="1"/>
        <v>80269.893039936826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</row>
    <row r="23" spans="1:70" s="24" customFormat="1" x14ac:dyDescent="0.25">
      <c r="A23" s="13"/>
      <c r="B23" s="94">
        <v>82755.787233987183</v>
      </c>
      <c r="C23" s="94">
        <f t="shared" si="1"/>
        <v>84410.902978666927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</row>
    <row r="24" spans="1:70" s="24" customFormat="1" x14ac:dyDescent="0.25">
      <c r="A24" s="13"/>
      <c r="B24" s="94">
        <v>87469.634639425582</v>
      </c>
      <c r="C24" s="94">
        <f t="shared" si="1"/>
        <v>89219.0273322141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</row>
    <row r="25" spans="1:70" s="24" customFormat="1" x14ac:dyDescent="0.25">
      <c r="A25" s="13"/>
      <c r="B25" s="94">
        <v>92246.813791334978</v>
      </c>
      <c r="C25" s="94">
        <f t="shared" si="1"/>
        <v>94091.750067161673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</row>
    <row r="26" spans="1:70" s="24" customFormat="1" x14ac:dyDescent="0.25">
      <c r="A26" s="13"/>
      <c r="B26" s="94">
        <v>96136.25656598671</v>
      </c>
      <c r="C26" s="94">
        <f t="shared" si="1"/>
        <v>98058.981697306444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</row>
    <row r="27" spans="1:70" s="24" customFormat="1" x14ac:dyDescent="0.25">
      <c r="A27" s="13" t="s">
        <v>57</v>
      </c>
      <c r="B27" s="94">
        <v>99142.330670033931</v>
      </c>
      <c r="C27" s="94">
        <f t="shared" si="1"/>
        <v>101125.1772834346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</row>
    <row r="28" spans="1:70" s="24" customFormat="1" x14ac:dyDescent="0.25">
      <c r="A28" s="57" t="s">
        <v>58</v>
      </c>
      <c r="B28" s="94">
        <v>102148.40477408112</v>
      </c>
      <c r="C28" s="94">
        <f t="shared" si="1"/>
        <v>104191.37286956275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</row>
    <row r="29" spans="1:70" s="91" customFormat="1" x14ac:dyDescent="0.2">
      <c r="A29" s="260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</row>
    <row r="30" spans="1:70" s="24" customFormat="1" x14ac:dyDescent="0.25">
      <c r="A30" s="57" t="s">
        <v>59</v>
      </c>
      <c r="B30" s="94">
        <v>95615.961814966649</v>
      </c>
      <c r="C30" s="94">
        <f t="shared" ref="C30:C37" si="2">IF(B30*C$2&lt;(C$3),B30+(C$3),B30*(1+C$2))</f>
        <v>97528.281051265978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</row>
    <row r="31" spans="1:70" x14ac:dyDescent="0.25">
      <c r="A31" s="13" t="s">
        <v>60</v>
      </c>
      <c r="B31" s="94">
        <v>97885.211303283359</v>
      </c>
      <c r="C31" s="94">
        <f t="shared" si="2"/>
        <v>99842.915529349033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</row>
    <row r="32" spans="1:70" x14ac:dyDescent="0.25">
      <c r="A32" s="13"/>
      <c r="B32" s="94">
        <v>100178.28791122732</v>
      </c>
      <c r="C32" s="94">
        <f t="shared" si="2"/>
        <v>102181.85366945187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</row>
    <row r="33" spans="1:70" x14ac:dyDescent="0.25">
      <c r="A33" s="13"/>
      <c r="B33" s="94">
        <v>102455.47977275311</v>
      </c>
      <c r="C33" s="94">
        <f t="shared" si="2"/>
        <v>104504.58936820818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</row>
    <row r="34" spans="1:70" x14ac:dyDescent="0.25">
      <c r="A34" s="13"/>
      <c r="B34" s="94">
        <v>104721.32538683727</v>
      </c>
      <c r="C34" s="94">
        <f t="shared" si="2"/>
        <v>106815.75189457402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</row>
    <row r="35" spans="1:70" x14ac:dyDescent="0.25">
      <c r="A35" s="13"/>
      <c r="B35" s="94">
        <v>105587.0440666301</v>
      </c>
      <c r="C35" s="94">
        <f t="shared" si="2"/>
        <v>107698.7849479627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</row>
    <row r="36" spans="1:70" x14ac:dyDescent="0.25">
      <c r="A36" s="13" t="s">
        <v>57</v>
      </c>
      <c r="B36" s="94">
        <v>108987.51442487263</v>
      </c>
      <c r="C36" s="94">
        <f t="shared" si="2"/>
        <v>111167.26471337008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</row>
    <row r="37" spans="1:70" x14ac:dyDescent="0.25">
      <c r="A37" s="13" t="s">
        <v>58</v>
      </c>
      <c r="B37" s="94">
        <v>112389.11940785928</v>
      </c>
      <c r="C37" s="94">
        <f t="shared" si="2"/>
        <v>114636.90179601646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</row>
    <row r="38" spans="1:70" s="186" customFormat="1" ht="16.5" thickBot="1" x14ac:dyDescent="0.25">
      <c r="A38" s="227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</row>
    <row r="39" spans="1:70" ht="16.5" thickTop="1" x14ac:dyDescent="0.2">
      <c r="A39" s="1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</row>
    <row r="40" spans="1:70" x14ac:dyDescent="0.2">
      <c r="A40" s="1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</row>
    <row r="41" spans="1:70" x14ac:dyDescent="0.2">
      <c r="A41" s="1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</row>
    <row r="42" spans="1:70" x14ac:dyDescent="0.2">
      <c r="A42" s="1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</row>
    <row r="43" spans="1:70" x14ac:dyDescent="0.2">
      <c r="A43" s="1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</row>
    <row r="44" spans="1:70" x14ac:dyDescent="0.2">
      <c r="A44" s="1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</row>
    <row r="45" spans="1:70" x14ac:dyDescent="0.2">
      <c r="A45" s="1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</row>
    <row r="46" spans="1:70" x14ac:dyDescent="0.2">
      <c r="A46" s="1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</row>
    <row r="47" spans="1:70" x14ac:dyDescent="0.2">
      <c r="A47" s="1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</row>
    <row r="48" spans="1:70" x14ac:dyDescent="0.2">
      <c r="A48" s="13"/>
    </row>
    <row r="58" spans="1:70" s="15" customFormat="1" ht="30.75" customHeight="1" thickBot="1" x14ac:dyDescent="0.25">
      <c r="A58" s="165" t="s">
        <v>257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</row>
    <row r="59" spans="1:70" ht="16.5" thickTop="1" x14ac:dyDescent="0.2"/>
  </sheetData>
  <phoneticPr fontId="3" type="noConversion"/>
  <hyperlinks>
    <hyperlink ref="A58" location="'Table of Contents'!A1" display="Link to Table of Contents " xr:uid="{00000000-0004-0000-1200-000000000000}"/>
  </hyperlink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IC221"/>
  <sheetViews>
    <sheetView zoomScaleNormal="100" workbookViewId="0">
      <pane ySplit="1" topLeftCell="A2" activePane="bottomLeft" state="frozen"/>
      <selection pane="bottomLeft" activeCell="C4" sqref="C4"/>
    </sheetView>
  </sheetViews>
  <sheetFormatPr defaultColWidth="8.88671875" defaultRowHeight="15.75" x14ac:dyDescent="0.2"/>
  <cols>
    <col min="1" max="1" width="57.44140625" style="162" bestFit="1" customWidth="1"/>
    <col min="2" max="3" width="11" style="10" customWidth="1"/>
    <col min="4" max="16384" width="8.88671875" style="10"/>
  </cols>
  <sheetData>
    <row r="1" spans="1:3" s="41" customFormat="1" ht="16.5" thickBot="1" x14ac:dyDescent="0.25">
      <c r="A1" s="348"/>
      <c r="B1" s="41">
        <v>45566</v>
      </c>
      <c r="C1" s="41">
        <v>45717</v>
      </c>
    </row>
    <row r="2" spans="1:3" s="191" customFormat="1" x14ac:dyDescent="0.2">
      <c r="A2" s="349" t="s">
        <v>303</v>
      </c>
      <c r="B2" s="350">
        <v>0.01</v>
      </c>
      <c r="C2" s="350">
        <v>0.02</v>
      </c>
    </row>
    <row r="3" spans="1:3" s="352" customFormat="1" ht="16.5" thickBot="1" x14ac:dyDescent="0.25">
      <c r="A3" s="351" t="s">
        <v>302</v>
      </c>
      <c r="B3" s="352">
        <v>500</v>
      </c>
      <c r="C3" s="352">
        <v>1000</v>
      </c>
    </row>
    <row r="4" spans="1:3" s="354" customFormat="1" ht="31.5" x14ac:dyDescent="0.2">
      <c r="A4" s="353" t="s">
        <v>356</v>
      </c>
    </row>
    <row r="5" spans="1:3" s="57" customFormat="1" x14ac:dyDescent="0.2">
      <c r="A5" s="357" t="s">
        <v>76</v>
      </c>
    </row>
    <row r="6" spans="1:3" s="24" customFormat="1" x14ac:dyDescent="0.2">
      <c r="A6" s="355" t="s">
        <v>77</v>
      </c>
      <c r="B6" s="111"/>
      <c r="C6" s="111"/>
    </row>
    <row r="7" spans="1:3" s="24" customFormat="1" x14ac:dyDescent="0.25">
      <c r="A7" s="355" t="s">
        <v>78</v>
      </c>
      <c r="B7" s="160">
        <v>715.22526513776904</v>
      </c>
      <c r="C7" s="160">
        <f>IF(B7*C$2&lt;(C$3/52.18),B7+(C$3/52.18),B7*(1+C$2))</f>
        <v>734.38969595417382</v>
      </c>
    </row>
    <row r="8" spans="1:3" s="24" customFormat="1" x14ac:dyDescent="0.25">
      <c r="A8" s="355" t="s">
        <v>79</v>
      </c>
      <c r="B8" s="160">
        <v>718.77264860636888</v>
      </c>
      <c r="C8" s="160">
        <f t="shared" ref="C8:C19" si="0">IF(B8*C$2&lt;(C$3/52.18),B8+(C$3/52.18),B8*(1+C$2))</f>
        <v>737.93707942277365</v>
      </c>
    </row>
    <row r="9" spans="1:3" s="24" customFormat="1" x14ac:dyDescent="0.25">
      <c r="A9" s="355" t="s">
        <v>80</v>
      </c>
      <c r="B9" s="160">
        <v>722.07353715116892</v>
      </c>
      <c r="C9" s="160">
        <f t="shared" si="0"/>
        <v>741.2379679675737</v>
      </c>
    </row>
    <row r="10" spans="1:3" s="24" customFormat="1" x14ac:dyDescent="0.25">
      <c r="A10" s="355" t="s">
        <v>81</v>
      </c>
      <c r="B10" s="160">
        <v>723.95975917676901</v>
      </c>
      <c r="C10" s="160">
        <f t="shared" si="0"/>
        <v>743.12418999317379</v>
      </c>
    </row>
    <row r="11" spans="1:3" s="24" customFormat="1" x14ac:dyDescent="0.25">
      <c r="A11" s="355" t="s">
        <v>82</v>
      </c>
      <c r="B11" s="160">
        <v>725.92100139656895</v>
      </c>
      <c r="C11" s="160">
        <f t="shared" si="0"/>
        <v>745.08543221297373</v>
      </c>
    </row>
    <row r="12" spans="1:3" s="24" customFormat="1" x14ac:dyDescent="0.25">
      <c r="A12" s="355" t="s">
        <v>83</v>
      </c>
      <c r="B12" s="160">
        <v>727.77507191036898</v>
      </c>
      <c r="C12" s="160">
        <f t="shared" si="0"/>
        <v>746.93950272677375</v>
      </c>
    </row>
    <row r="13" spans="1:3" s="24" customFormat="1" x14ac:dyDescent="0.25">
      <c r="A13" s="355" t="s">
        <v>84</v>
      </c>
      <c r="B13" s="160">
        <v>729.72559695956897</v>
      </c>
      <c r="C13" s="160">
        <f t="shared" si="0"/>
        <v>748.89002777597375</v>
      </c>
    </row>
    <row r="14" spans="1:3" s="24" customFormat="1" x14ac:dyDescent="0.25">
      <c r="A14" s="355" t="s">
        <v>85</v>
      </c>
      <c r="B14" s="160">
        <v>731.66540483816914</v>
      </c>
      <c r="C14" s="160">
        <f t="shared" si="0"/>
        <v>750.82983565457391</v>
      </c>
    </row>
    <row r="15" spans="1:3" s="24" customFormat="1" x14ac:dyDescent="0.25">
      <c r="A15" s="355" t="s">
        <v>86</v>
      </c>
      <c r="B15" s="160">
        <v>733.65879856976903</v>
      </c>
      <c r="C15" s="160">
        <f t="shared" si="0"/>
        <v>752.82322938617381</v>
      </c>
    </row>
    <row r="16" spans="1:3" s="24" customFormat="1" x14ac:dyDescent="0.25">
      <c r="A16" s="355" t="s">
        <v>87</v>
      </c>
      <c r="B16" s="160">
        <v>735.73792966616907</v>
      </c>
      <c r="C16" s="160">
        <f t="shared" si="0"/>
        <v>754.90236048257384</v>
      </c>
    </row>
    <row r="17" spans="1:3" s="24" customFormat="1" x14ac:dyDescent="0.25">
      <c r="A17" s="355" t="s">
        <v>88</v>
      </c>
      <c r="B17" s="160">
        <v>737.80634359196904</v>
      </c>
      <c r="C17" s="160">
        <f t="shared" si="0"/>
        <v>756.97077440837381</v>
      </c>
    </row>
    <row r="18" spans="1:3" s="24" customFormat="1" x14ac:dyDescent="0.25">
      <c r="A18" s="355" t="s">
        <v>89</v>
      </c>
      <c r="B18" s="160">
        <v>737.80634359196904</v>
      </c>
      <c r="C18" s="160">
        <f t="shared" si="0"/>
        <v>756.97077440837381</v>
      </c>
    </row>
    <row r="19" spans="1:3" s="24" customFormat="1" x14ac:dyDescent="0.25">
      <c r="A19" s="355" t="s">
        <v>90</v>
      </c>
      <c r="B19" s="160">
        <v>738.58869704576887</v>
      </c>
      <c r="C19" s="160">
        <f t="shared" si="0"/>
        <v>757.75312786217364</v>
      </c>
    </row>
    <row r="20" spans="1:3" s="24" customFormat="1" x14ac:dyDescent="0.25">
      <c r="A20" s="355"/>
      <c r="B20" s="160"/>
      <c r="C20" s="160"/>
    </row>
    <row r="21" spans="1:3" s="24" customFormat="1" x14ac:dyDescent="0.25">
      <c r="A21" s="357" t="s">
        <v>304</v>
      </c>
      <c r="B21" s="160"/>
      <c r="C21" s="160"/>
    </row>
    <row r="22" spans="1:3" s="24" customFormat="1" x14ac:dyDescent="0.25">
      <c r="A22" s="355" t="s">
        <v>78</v>
      </c>
      <c r="B22" s="160">
        <v>658.35995793416885</v>
      </c>
      <c r="C22" s="160">
        <f>IF(B22*C$2&lt;(C$3/52.18),B22+(C$3/52.18),B22*(1+C$2))</f>
        <v>677.52438875057362</v>
      </c>
    </row>
    <row r="23" spans="1:3" s="24" customFormat="1" x14ac:dyDescent="0.25">
      <c r="A23" s="355" t="s">
        <v>79</v>
      </c>
      <c r="B23" s="160">
        <v>672.46375444376895</v>
      </c>
      <c r="C23" s="160">
        <f t="shared" ref="C23:C36" si="1">IF(B23*C$2&lt;(C$3/52.18),B23+(C$3/52.18),B23*(1+C$2))</f>
        <v>691.62818526017372</v>
      </c>
    </row>
    <row r="24" spans="1:3" s="24" customFormat="1" x14ac:dyDescent="0.25">
      <c r="A24" s="355" t="s">
        <v>80</v>
      </c>
      <c r="B24" s="160">
        <v>715.22526513776904</v>
      </c>
      <c r="C24" s="160">
        <f t="shared" si="1"/>
        <v>734.38969595417382</v>
      </c>
    </row>
    <row r="25" spans="1:3" s="24" customFormat="1" x14ac:dyDescent="0.25">
      <c r="A25" s="355" t="s">
        <v>81</v>
      </c>
      <c r="B25" s="160">
        <v>718.77264860636888</v>
      </c>
      <c r="C25" s="160">
        <f t="shared" si="1"/>
        <v>737.93707942277365</v>
      </c>
    </row>
    <row r="26" spans="1:3" s="24" customFormat="1" x14ac:dyDescent="0.25">
      <c r="A26" s="355" t="s">
        <v>82</v>
      </c>
      <c r="B26" s="160">
        <v>722.07353715116892</v>
      </c>
      <c r="C26" s="160">
        <f t="shared" si="1"/>
        <v>741.2379679675737</v>
      </c>
    </row>
    <row r="27" spans="1:3" s="24" customFormat="1" x14ac:dyDescent="0.25">
      <c r="A27" s="355" t="s">
        <v>83</v>
      </c>
      <c r="B27" s="160">
        <v>723.95975917676901</v>
      </c>
      <c r="C27" s="160">
        <f t="shared" si="1"/>
        <v>743.12418999317379</v>
      </c>
    </row>
    <row r="28" spans="1:3" s="24" customFormat="1" x14ac:dyDescent="0.25">
      <c r="A28" s="355" t="s">
        <v>84</v>
      </c>
      <c r="B28" s="160">
        <v>725.92100139656895</v>
      </c>
      <c r="C28" s="160">
        <f t="shared" si="1"/>
        <v>745.08543221297373</v>
      </c>
    </row>
    <row r="29" spans="1:3" s="24" customFormat="1" x14ac:dyDescent="0.25">
      <c r="A29" s="355" t="s">
        <v>85</v>
      </c>
      <c r="B29" s="160">
        <v>727.77507191036898</v>
      </c>
      <c r="C29" s="160">
        <f t="shared" si="1"/>
        <v>746.93950272677375</v>
      </c>
    </row>
    <row r="30" spans="1:3" s="24" customFormat="1" x14ac:dyDescent="0.25">
      <c r="A30" s="355" t="s">
        <v>86</v>
      </c>
      <c r="B30" s="160">
        <v>729.72559695956897</v>
      </c>
      <c r="C30" s="160">
        <f t="shared" si="1"/>
        <v>748.89002777597375</v>
      </c>
    </row>
    <row r="31" spans="1:3" s="24" customFormat="1" x14ac:dyDescent="0.25">
      <c r="A31" s="355" t="s">
        <v>87</v>
      </c>
      <c r="B31" s="160">
        <v>731.66540483816914</v>
      </c>
      <c r="C31" s="160">
        <f t="shared" si="1"/>
        <v>750.82983565457391</v>
      </c>
    </row>
    <row r="32" spans="1:3" s="24" customFormat="1" x14ac:dyDescent="0.25">
      <c r="A32" s="355" t="s">
        <v>88</v>
      </c>
      <c r="B32" s="160">
        <v>733.65879856976903</v>
      </c>
      <c r="C32" s="160">
        <f t="shared" si="1"/>
        <v>752.82322938617381</v>
      </c>
    </row>
    <row r="33" spans="1:3" s="24" customFormat="1" x14ac:dyDescent="0.25">
      <c r="A33" s="355" t="s">
        <v>89</v>
      </c>
      <c r="B33" s="160">
        <v>735.73792966616907</v>
      </c>
      <c r="C33" s="160">
        <f t="shared" si="1"/>
        <v>754.90236048257384</v>
      </c>
    </row>
    <row r="34" spans="1:3" s="24" customFormat="1" x14ac:dyDescent="0.25">
      <c r="A34" s="355" t="s">
        <v>90</v>
      </c>
      <c r="B34" s="160">
        <v>737.80634359196904</v>
      </c>
      <c r="C34" s="160">
        <f t="shared" si="1"/>
        <v>756.97077440837381</v>
      </c>
    </row>
    <row r="35" spans="1:3" s="24" customFormat="1" x14ac:dyDescent="0.25">
      <c r="A35" s="355"/>
      <c r="B35" s="160">
        <v>737.80634359196904</v>
      </c>
      <c r="C35" s="160">
        <f>IF(B35*C$2&lt;(C$3/52.18),B35+(C$3/52.18),B35*(1+C$2))</f>
        <v>756.97077440837381</v>
      </c>
    </row>
    <row r="36" spans="1:3" s="24" customFormat="1" x14ac:dyDescent="0.25">
      <c r="A36" s="355"/>
      <c r="B36" s="160">
        <v>738.58869704576887</v>
      </c>
      <c r="C36" s="160">
        <f t="shared" si="1"/>
        <v>757.75312786217364</v>
      </c>
    </row>
    <row r="37" spans="1:3" s="91" customFormat="1" x14ac:dyDescent="0.25">
      <c r="A37" s="356"/>
      <c r="B37" s="329"/>
      <c r="C37" s="329"/>
    </row>
    <row r="38" spans="1:3" s="57" customFormat="1" ht="31.5" x14ac:dyDescent="0.25">
      <c r="A38" s="367" t="s">
        <v>355</v>
      </c>
      <c r="B38" s="160"/>
      <c r="C38" s="160"/>
    </row>
    <row r="39" spans="1:3" s="57" customFormat="1" x14ac:dyDescent="0.25">
      <c r="A39" s="358" t="s">
        <v>91</v>
      </c>
      <c r="B39" s="160"/>
      <c r="C39" s="160"/>
    </row>
    <row r="40" spans="1:3" s="57" customFormat="1" x14ac:dyDescent="0.25">
      <c r="A40" s="357" t="s">
        <v>92</v>
      </c>
      <c r="B40" s="160"/>
      <c r="C40" s="160"/>
    </row>
    <row r="41" spans="1:3" s="24" customFormat="1" x14ac:dyDescent="0.25">
      <c r="A41" s="355" t="s">
        <v>77</v>
      </c>
      <c r="B41" s="160"/>
      <c r="C41" s="160"/>
    </row>
    <row r="42" spans="1:3" s="24" customFormat="1" x14ac:dyDescent="0.25">
      <c r="A42" s="355" t="s">
        <v>78</v>
      </c>
      <c r="B42" s="160">
        <v>714.64653792536888</v>
      </c>
      <c r="C42" s="160">
        <f>IF(B42*C$2&lt;(C$3/52.18),B42+(C$3/52.18),B42*(1+C$2))</f>
        <v>733.81096874177365</v>
      </c>
    </row>
    <row r="43" spans="1:3" s="24" customFormat="1" x14ac:dyDescent="0.25">
      <c r="A43" s="355" t="s">
        <v>79</v>
      </c>
      <c r="B43" s="160">
        <v>718.21535573516906</v>
      </c>
      <c r="C43" s="160">
        <f t="shared" ref="C43:C54" si="2">IF(B43*C$2&lt;(C$3/52.18),B43+(C$3/52.18),B43*(1+C$2))</f>
        <v>737.37978655157383</v>
      </c>
    </row>
    <row r="44" spans="1:3" s="24" customFormat="1" x14ac:dyDescent="0.25">
      <c r="A44" s="355" t="s">
        <v>80</v>
      </c>
      <c r="B44" s="160">
        <v>721.53767862116899</v>
      </c>
      <c r="C44" s="160">
        <f t="shared" si="2"/>
        <v>740.70210943757377</v>
      </c>
    </row>
    <row r="45" spans="1:3" s="24" customFormat="1" x14ac:dyDescent="0.25">
      <c r="A45" s="355" t="s">
        <v>81</v>
      </c>
      <c r="B45" s="160">
        <v>723.39174913496902</v>
      </c>
      <c r="C45" s="160">
        <f t="shared" si="2"/>
        <v>742.55617995137379</v>
      </c>
    </row>
    <row r="46" spans="1:3" s="24" customFormat="1" x14ac:dyDescent="0.25">
      <c r="A46" s="355" t="s">
        <v>82</v>
      </c>
      <c r="B46" s="160">
        <v>725.3422741841689</v>
      </c>
      <c r="C46" s="160">
        <f t="shared" si="2"/>
        <v>744.50670500057367</v>
      </c>
    </row>
    <row r="47" spans="1:3" s="24" customFormat="1" x14ac:dyDescent="0.25">
      <c r="A47" s="355" t="s">
        <v>83</v>
      </c>
      <c r="B47" s="160">
        <v>727.271364892169</v>
      </c>
      <c r="C47" s="160">
        <f t="shared" si="2"/>
        <v>746.43579570857378</v>
      </c>
    </row>
    <row r="48" spans="1:3" s="24" customFormat="1" x14ac:dyDescent="0.25">
      <c r="A48" s="355" t="s">
        <v>84</v>
      </c>
      <c r="B48" s="160">
        <v>729.11471823536885</v>
      </c>
      <c r="C48" s="160">
        <f t="shared" si="2"/>
        <v>748.27914905177363</v>
      </c>
    </row>
    <row r="49" spans="1:3" s="24" customFormat="1" x14ac:dyDescent="0.25">
      <c r="A49" s="355" t="s">
        <v>85</v>
      </c>
      <c r="B49" s="160">
        <v>731.14026347876904</v>
      </c>
      <c r="C49" s="160">
        <f t="shared" si="2"/>
        <v>750.30469429517382</v>
      </c>
    </row>
    <row r="50" spans="1:3" s="24" customFormat="1" x14ac:dyDescent="0.25">
      <c r="A50" s="355" t="s">
        <v>86</v>
      </c>
      <c r="B50" s="160">
        <v>733.10150569856887</v>
      </c>
      <c r="C50" s="160">
        <f t="shared" si="2"/>
        <v>752.26593651497365</v>
      </c>
    </row>
    <row r="51" spans="1:3" s="24" customFormat="1" x14ac:dyDescent="0.25">
      <c r="A51" s="355" t="s">
        <v>87</v>
      </c>
      <c r="B51" s="160">
        <v>735.15920245376913</v>
      </c>
      <c r="C51" s="160">
        <f t="shared" si="2"/>
        <v>754.3236332701739</v>
      </c>
    </row>
    <row r="52" spans="1:3" s="24" customFormat="1" x14ac:dyDescent="0.25">
      <c r="A52" s="355" t="s">
        <v>88</v>
      </c>
      <c r="B52" s="160">
        <v>737.21689920896904</v>
      </c>
      <c r="C52" s="160">
        <f t="shared" si="2"/>
        <v>756.38133002537381</v>
      </c>
    </row>
    <row r="53" spans="1:3" s="24" customFormat="1" x14ac:dyDescent="0.25">
      <c r="A53" s="355" t="s">
        <v>89</v>
      </c>
      <c r="B53" s="160">
        <v>739.36033332896898</v>
      </c>
      <c r="C53" s="160">
        <f t="shared" si="2"/>
        <v>758.52476414537375</v>
      </c>
    </row>
    <row r="54" spans="1:3" s="24" customFormat="1" x14ac:dyDescent="0.25">
      <c r="A54" s="355" t="s">
        <v>90</v>
      </c>
      <c r="B54" s="160">
        <v>739.36033332896898</v>
      </c>
      <c r="C54" s="160">
        <f t="shared" si="2"/>
        <v>758.52476414537375</v>
      </c>
    </row>
    <row r="55" spans="1:3" s="24" customFormat="1" x14ac:dyDescent="0.25">
      <c r="A55" s="355"/>
      <c r="B55" s="160"/>
      <c r="C55" s="160"/>
    </row>
    <row r="56" spans="1:3" s="24" customFormat="1" x14ac:dyDescent="0.25">
      <c r="A56" s="357" t="s">
        <v>304</v>
      </c>
      <c r="B56" s="160"/>
      <c r="C56" s="160"/>
    </row>
    <row r="57" spans="1:3" s="24" customFormat="1" x14ac:dyDescent="0.25">
      <c r="A57" s="355" t="s">
        <v>78</v>
      </c>
      <c r="B57" s="160">
        <v>657.82409940416881</v>
      </c>
      <c r="C57" s="160">
        <f>IF(B57*C$2&lt;(C$3/52.18),B57+(C$3/52.18),B57*(1+C$2))</f>
        <v>676.98853022057358</v>
      </c>
    </row>
    <row r="58" spans="1:3" s="24" customFormat="1" x14ac:dyDescent="0.25">
      <c r="A58" s="355" t="s">
        <v>79</v>
      </c>
      <c r="B58" s="160">
        <v>671.96004742556909</v>
      </c>
      <c r="C58" s="160">
        <f t="shared" ref="C58:C71" si="3">IF(B58*C$2&lt;(C$3/52.18),B58+(C$3/52.18),B58*(1+C$2))</f>
        <v>691.12447824197386</v>
      </c>
    </row>
    <row r="59" spans="1:3" s="24" customFormat="1" x14ac:dyDescent="0.25">
      <c r="A59" s="355" t="s">
        <v>80</v>
      </c>
      <c r="B59" s="160">
        <v>714.64653792536888</v>
      </c>
      <c r="C59" s="160">
        <f t="shared" si="3"/>
        <v>733.81096874177365</v>
      </c>
    </row>
    <row r="60" spans="1:3" s="24" customFormat="1" x14ac:dyDescent="0.25">
      <c r="A60" s="355" t="s">
        <v>81</v>
      </c>
      <c r="B60" s="160">
        <v>718.21535573516906</v>
      </c>
      <c r="C60" s="160">
        <f t="shared" si="3"/>
        <v>737.37978655157383</v>
      </c>
    </row>
    <row r="61" spans="1:3" s="24" customFormat="1" x14ac:dyDescent="0.25">
      <c r="A61" s="355" t="s">
        <v>82</v>
      </c>
      <c r="B61" s="160">
        <v>721.53767862116899</v>
      </c>
      <c r="C61" s="160">
        <f t="shared" si="3"/>
        <v>740.70210943757377</v>
      </c>
    </row>
    <row r="62" spans="1:3" s="24" customFormat="1" x14ac:dyDescent="0.25">
      <c r="A62" s="355" t="s">
        <v>83</v>
      </c>
      <c r="B62" s="160">
        <v>723.39174913496902</v>
      </c>
      <c r="C62" s="160">
        <f t="shared" si="3"/>
        <v>742.55617995137379</v>
      </c>
    </row>
    <row r="63" spans="1:3" s="24" customFormat="1" x14ac:dyDescent="0.25">
      <c r="A63" s="355" t="s">
        <v>84</v>
      </c>
      <c r="B63" s="160">
        <v>725.3422741841689</v>
      </c>
      <c r="C63" s="160">
        <f t="shared" si="3"/>
        <v>744.50670500057367</v>
      </c>
    </row>
    <row r="64" spans="1:3" s="24" customFormat="1" x14ac:dyDescent="0.25">
      <c r="A64" s="355" t="s">
        <v>85</v>
      </c>
      <c r="B64" s="160">
        <v>727.271364892169</v>
      </c>
      <c r="C64" s="160">
        <f t="shared" si="3"/>
        <v>746.43579570857378</v>
      </c>
    </row>
    <row r="65" spans="1:3" s="24" customFormat="1" x14ac:dyDescent="0.25">
      <c r="A65" s="355" t="s">
        <v>86</v>
      </c>
      <c r="B65" s="160">
        <v>729.11471823536885</v>
      </c>
      <c r="C65" s="160">
        <f t="shared" si="3"/>
        <v>748.27914905177363</v>
      </c>
    </row>
    <row r="66" spans="1:3" s="24" customFormat="1" x14ac:dyDescent="0.25">
      <c r="A66" s="355" t="s">
        <v>87</v>
      </c>
      <c r="B66" s="160">
        <v>731.14026347876904</v>
      </c>
      <c r="C66" s="160">
        <f t="shared" si="3"/>
        <v>750.30469429517382</v>
      </c>
    </row>
    <row r="67" spans="1:3" s="24" customFormat="1" x14ac:dyDescent="0.25">
      <c r="A67" s="355" t="s">
        <v>88</v>
      </c>
      <c r="B67" s="160">
        <v>733.10150569856887</v>
      </c>
      <c r="C67" s="160">
        <f t="shared" si="3"/>
        <v>752.26593651497365</v>
      </c>
    </row>
    <row r="68" spans="1:3" s="24" customFormat="1" x14ac:dyDescent="0.25">
      <c r="A68" s="355" t="s">
        <v>89</v>
      </c>
      <c r="B68" s="160">
        <v>735.15920245376913</v>
      </c>
      <c r="C68" s="160">
        <f t="shared" si="3"/>
        <v>754.3236332701739</v>
      </c>
    </row>
    <row r="69" spans="1:3" s="24" customFormat="1" x14ac:dyDescent="0.25">
      <c r="A69" s="355" t="s">
        <v>90</v>
      </c>
      <c r="B69" s="160">
        <v>737.21689920896904</v>
      </c>
      <c r="C69" s="160">
        <f t="shared" si="3"/>
        <v>756.38133002537381</v>
      </c>
    </row>
    <row r="70" spans="1:3" s="24" customFormat="1" x14ac:dyDescent="0.25">
      <c r="A70" s="355"/>
      <c r="B70" s="160">
        <v>739.36033332896898</v>
      </c>
      <c r="C70" s="160">
        <f>IF(B70*C$2&lt;(C$3/52.18),B70+(C$3/52.18),B70*(1+C$2))</f>
        <v>758.52476414537375</v>
      </c>
    </row>
    <row r="71" spans="1:3" s="24" customFormat="1" x14ac:dyDescent="0.25">
      <c r="A71" s="355"/>
      <c r="B71" s="160">
        <v>739.36033332896898</v>
      </c>
      <c r="C71" s="160">
        <f t="shared" si="3"/>
        <v>758.52476414537375</v>
      </c>
    </row>
    <row r="72" spans="1:3" s="91" customFormat="1" x14ac:dyDescent="0.25">
      <c r="A72" s="356"/>
      <c r="B72" s="329"/>
      <c r="C72" s="329"/>
    </row>
    <row r="73" spans="1:3" s="57" customFormat="1" ht="31.5" x14ac:dyDescent="0.25">
      <c r="A73" s="367" t="s">
        <v>354</v>
      </c>
      <c r="B73" s="160"/>
      <c r="C73" s="160"/>
    </row>
    <row r="74" spans="1:3" s="57" customFormat="1" x14ac:dyDescent="0.25">
      <c r="A74" s="357" t="s">
        <v>76</v>
      </c>
      <c r="B74" s="160"/>
      <c r="C74" s="160"/>
    </row>
    <row r="75" spans="1:3" ht="33" customHeight="1" x14ac:dyDescent="0.25">
      <c r="A75" s="359" t="s">
        <v>95</v>
      </c>
      <c r="B75" s="155"/>
      <c r="C75" s="155"/>
    </row>
    <row r="76" spans="1:3" x14ac:dyDescent="0.25">
      <c r="A76" s="360" t="s">
        <v>78</v>
      </c>
      <c r="B76" s="160">
        <v>732.15839468576894</v>
      </c>
      <c r="C76" s="160">
        <f t="shared" ref="C76:C88" si="4">IF(B76*C$2&lt;(C$3/52.18),B76+(C$3/52.18),B76*(1+C$2))</f>
        <v>751.32282550217371</v>
      </c>
    </row>
    <row r="77" spans="1:3" x14ac:dyDescent="0.25">
      <c r="A77" s="360" t="s">
        <v>79</v>
      </c>
      <c r="B77" s="160">
        <v>735.705778154369</v>
      </c>
      <c r="C77" s="160">
        <f t="shared" si="4"/>
        <v>754.87020897077377</v>
      </c>
    </row>
    <row r="78" spans="1:3" x14ac:dyDescent="0.25">
      <c r="A78" s="360" t="s">
        <v>80</v>
      </c>
      <c r="B78" s="160">
        <v>739.060252552169</v>
      </c>
      <c r="C78" s="160">
        <f t="shared" si="4"/>
        <v>758.22468336857378</v>
      </c>
    </row>
    <row r="79" spans="1:3" x14ac:dyDescent="0.25">
      <c r="A79" s="360" t="s">
        <v>81</v>
      </c>
      <c r="B79" s="160">
        <v>739.060252552169</v>
      </c>
      <c r="C79" s="160">
        <f t="shared" si="4"/>
        <v>758.22468336857378</v>
      </c>
    </row>
    <row r="80" spans="1:3" x14ac:dyDescent="0.25">
      <c r="A80" s="360" t="s">
        <v>82</v>
      </c>
      <c r="B80" s="160">
        <v>739.32818181716902</v>
      </c>
      <c r="C80" s="160">
        <f t="shared" si="4"/>
        <v>758.4926126335738</v>
      </c>
    </row>
    <row r="81" spans="1:3" x14ac:dyDescent="0.25">
      <c r="A81" s="360" t="s">
        <v>83</v>
      </c>
      <c r="B81" s="160">
        <v>741.24655535456907</v>
      </c>
      <c r="C81" s="160">
        <f t="shared" si="4"/>
        <v>760.41098617097384</v>
      </c>
    </row>
    <row r="82" spans="1:3" x14ac:dyDescent="0.25">
      <c r="A82" s="360" t="s">
        <v>84</v>
      </c>
      <c r="B82" s="160">
        <v>743.11134303896904</v>
      </c>
      <c r="C82" s="160">
        <f t="shared" si="4"/>
        <v>762.27577385537381</v>
      </c>
    </row>
    <row r="83" spans="1:3" x14ac:dyDescent="0.25">
      <c r="A83" s="360" t="s">
        <v>93</v>
      </c>
      <c r="B83" s="160">
        <v>745.12617111176905</v>
      </c>
      <c r="C83" s="160">
        <f t="shared" si="4"/>
        <v>764.29060192817383</v>
      </c>
    </row>
    <row r="84" spans="1:3" x14ac:dyDescent="0.25">
      <c r="A84" s="360" t="s">
        <v>86</v>
      </c>
      <c r="B84" s="160">
        <v>747.05526181976904</v>
      </c>
      <c r="C84" s="160">
        <f t="shared" si="4"/>
        <v>766.21969263617382</v>
      </c>
    </row>
    <row r="85" spans="1:3" x14ac:dyDescent="0.25">
      <c r="A85" s="360" t="s">
        <v>87</v>
      </c>
      <c r="B85" s="160">
        <v>749.07008989256883</v>
      </c>
      <c r="C85" s="160">
        <f t="shared" si="4"/>
        <v>768.2345207089736</v>
      </c>
    </row>
    <row r="86" spans="1:3" x14ac:dyDescent="0.25">
      <c r="A86" s="360" t="s">
        <v>88</v>
      </c>
      <c r="B86" s="160">
        <v>751.19208967136888</v>
      </c>
      <c r="C86" s="160">
        <f t="shared" si="4"/>
        <v>770.35652048777365</v>
      </c>
    </row>
    <row r="87" spans="1:3" x14ac:dyDescent="0.25">
      <c r="A87" s="360" t="s">
        <v>89</v>
      </c>
      <c r="B87" s="160">
        <v>753.31408945016904</v>
      </c>
      <c r="C87" s="160">
        <f t="shared" si="4"/>
        <v>772.47852026657381</v>
      </c>
    </row>
    <row r="88" spans="1:3" x14ac:dyDescent="0.25">
      <c r="A88" s="360" t="s">
        <v>90</v>
      </c>
      <c r="B88" s="160">
        <v>755.29676601116898</v>
      </c>
      <c r="C88" s="160">
        <f t="shared" si="4"/>
        <v>774.46119682757376</v>
      </c>
    </row>
    <row r="89" spans="1:3" s="24" customFormat="1" x14ac:dyDescent="0.25">
      <c r="A89" s="326"/>
      <c r="B89" s="160"/>
      <c r="C89" s="160"/>
    </row>
    <row r="90" spans="1:3" s="24" customFormat="1" x14ac:dyDescent="0.25">
      <c r="A90" s="359" t="s">
        <v>305</v>
      </c>
      <c r="B90" s="160"/>
      <c r="C90" s="160"/>
    </row>
    <row r="91" spans="1:3" s="24" customFormat="1" x14ac:dyDescent="0.25">
      <c r="A91" s="360" t="s">
        <v>78</v>
      </c>
      <c r="B91" s="160">
        <v>673.75218920653435</v>
      </c>
      <c r="C91" s="160">
        <f t="shared" ref="C91:C105" si="5">IF(B91*C$2&lt;(C$3/52.18),B91+(C$3/52.18),B91*(1+C$2))</f>
        <v>692.91662002293913</v>
      </c>
    </row>
    <row r="92" spans="1:3" s="24" customFormat="1" x14ac:dyDescent="0.25">
      <c r="A92" s="360" t="s">
        <v>79</v>
      </c>
      <c r="B92" s="160">
        <v>687.77024835133432</v>
      </c>
      <c r="C92" s="160">
        <f t="shared" si="5"/>
        <v>706.93467916773909</v>
      </c>
    </row>
    <row r="93" spans="1:3" s="24" customFormat="1" x14ac:dyDescent="0.25">
      <c r="A93" s="360" t="s">
        <v>80</v>
      </c>
      <c r="B93" s="160">
        <v>732.16076897653431</v>
      </c>
      <c r="C93" s="160">
        <f t="shared" si="5"/>
        <v>751.32519979293909</v>
      </c>
    </row>
    <row r="94" spans="1:3" s="24" customFormat="1" x14ac:dyDescent="0.25">
      <c r="A94" s="360" t="s">
        <v>81</v>
      </c>
      <c r="B94" s="160">
        <v>735.70815244513437</v>
      </c>
      <c r="C94" s="160">
        <f t="shared" si="5"/>
        <v>754.87258326153915</v>
      </c>
    </row>
    <row r="95" spans="1:3" s="24" customFormat="1" x14ac:dyDescent="0.25">
      <c r="A95" s="360" t="s">
        <v>82</v>
      </c>
      <c r="B95" s="160">
        <v>739.06262684293426</v>
      </c>
      <c r="C95" s="160">
        <f t="shared" si="5"/>
        <v>758.22705765933904</v>
      </c>
    </row>
    <row r="96" spans="1:3" s="24" customFormat="1" x14ac:dyDescent="0.25">
      <c r="A96" s="360" t="s">
        <v>83</v>
      </c>
      <c r="B96" s="160">
        <v>739.06262684293426</v>
      </c>
      <c r="C96" s="160">
        <f t="shared" si="5"/>
        <v>758.22705765933904</v>
      </c>
    </row>
    <row r="97" spans="1:3" s="24" customFormat="1" x14ac:dyDescent="0.25">
      <c r="A97" s="360" t="s">
        <v>84</v>
      </c>
      <c r="B97" s="160">
        <v>739.3305561079344</v>
      </c>
      <c r="C97" s="160">
        <f t="shared" si="5"/>
        <v>758.49498692433917</v>
      </c>
    </row>
    <row r="98" spans="1:3" s="24" customFormat="1" x14ac:dyDescent="0.25">
      <c r="A98" s="360" t="s">
        <v>93</v>
      </c>
      <c r="B98" s="160">
        <v>741.24892964533421</v>
      </c>
      <c r="C98" s="160">
        <f t="shared" si="5"/>
        <v>760.41336046173899</v>
      </c>
    </row>
    <row r="99" spans="1:3" s="24" customFormat="1" x14ac:dyDescent="0.25">
      <c r="A99" s="360" t="s">
        <v>86</v>
      </c>
      <c r="B99" s="160">
        <v>743.11371732973419</v>
      </c>
      <c r="C99" s="160">
        <f t="shared" si="5"/>
        <v>762.27814814613896</v>
      </c>
    </row>
    <row r="100" spans="1:3" s="24" customFormat="1" x14ac:dyDescent="0.25">
      <c r="A100" s="360" t="s">
        <v>87</v>
      </c>
      <c r="B100" s="160">
        <v>745.12854540253431</v>
      </c>
      <c r="C100" s="160">
        <f t="shared" si="5"/>
        <v>764.29297621893909</v>
      </c>
    </row>
    <row r="101" spans="1:3" s="24" customFormat="1" x14ac:dyDescent="0.25">
      <c r="A101" s="360" t="s">
        <v>88</v>
      </c>
      <c r="B101" s="160">
        <v>747.05763611053442</v>
      </c>
      <c r="C101" s="160">
        <f t="shared" si="5"/>
        <v>766.22206692693919</v>
      </c>
    </row>
    <row r="102" spans="1:3" s="24" customFormat="1" x14ac:dyDescent="0.25">
      <c r="A102" s="360" t="s">
        <v>89</v>
      </c>
      <c r="B102" s="160">
        <v>749.07246418333443</v>
      </c>
      <c r="C102" s="160">
        <f t="shared" si="5"/>
        <v>768.23689499973921</v>
      </c>
    </row>
    <row r="103" spans="1:3" s="24" customFormat="1" x14ac:dyDescent="0.25">
      <c r="A103" s="360" t="s">
        <v>90</v>
      </c>
      <c r="B103" s="160">
        <v>751.19446396213425</v>
      </c>
      <c r="C103" s="160">
        <f t="shared" si="5"/>
        <v>770.35889477853902</v>
      </c>
    </row>
    <row r="104" spans="1:3" s="24" customFormat="1" x14ac:dyDescent="0.25">
      <c r="A104" s="355"/>
      <c r="B104" s="160">
        <v>753.31408945016904</v>
      </c>
      <c r="C104" s="160">
        <f t="shared" si="5"/>
        <v>772.47852026657381</v>
      </c>
    </row>
    <row r="105" spans="1:3" s="24" customFormat="1" x14ac:dyDescent="0.25">
      <c r="A105" s="355"/>
      <c r="B105" s="160">
        <v>755.29914030193424</v>
      </c>
      <c r="C105" s="160">
        <f t="shared" si="5"/>
        <v>774.46357111833902</v>
      </c>
    </row>
    <row r="106" spans="1:3" s="91" customFormat="1" x14ac:dyDescent="0.25">
      <c r="A106" s="356"/>
      <c r="B106" s="329"/>
      <c r="C106" s="329"/>
    </row>
    <row r="107" spans="1:3" s="57" customFormat="1" ht="31.5" x14ac:dyDescent="0.25">
      <c r="A107" s="367" t="s">
        <v>353</v>
      </c>
      <c r="B107" s="160"/>
      <c r="C107" s="160"/>
    </row>
    <row r="108" spans="1:3" s="57" customFormat="1" x14ac:dyDescent="0.25">
      <c r="A108" s="358" t="s">
        <v>94</v>
      </c>
      <c r="B108" s="160"/>
      <c r="C108" s="160"/>
    </row>
    <row r="109" spans="1:3" s="57" customFormat="1" x14ac:dyDescent="0.25">
      <c r="A109" s="357" t="s">
        <v>76</v>
      </c>
      <c r="B109" s="160"/>
      <c r="C109" s="160"/>
    </row>
    <row r="110" spans="1:3" ht="41.25" customHeight="1" x14ac:dyDescent="0.25">
      <c r="A110" s="359" t="s">
        <v>95</v>
      </c>
      <c r="B110" s="155"/>
      <c r="C110" s="155"/>
    </row>
    <row r="111" spans="1:3" x14ac:dyDescent="0.25">
      <c r="A111" s="360" t="s">
        <v>78</v>
      </c>
      <c r="B111" s="160">
        <v>731.55823313216899</v>
      </c>
      <c r="C111" s="160">
        <f t="shared" ref="C111:C123" si="6">IF(B111*C$2&lt;(C$3/52.18),B111+(C$3/52.18),B111*(1+C$2))</f>
        <v>750.72266394857377</v>
      </c>
    </row>
    <row r="112" spans="1:3" x14ac:dyDescent="0.25">
      <c r="A112" s="360" t="s">
        <v>79</v>
      </c>
      <c r="B112" s="160">
        <v>735.12705094196883</v>
      </c>
      <c r="C112" s="160">
        <f t="shared" si="6"/>
        <v>754.29148175837361</v>
      </c>
    </row>
    <row r="113" spans="1:3" x14ac:dyDescent="0.25">
      <c r="A113" s="360" t="s">
        <v>80</v>
      </c>
      <c r="B113" s="160">
        <v>738.50295968096907</v>
      </c>
      <c r="C113" s="160">
        <f t="shared" si="6"/>
        <v>757.66739049737384</v>
      </c>
    </row>
    <row r="114" spans="1:3" x14ac:dyDescent="0.25">
      <c r="A114" s="360" t="s">
        <v>81</v>
      </c>
      <c r="B114" s="160">
        <v>738.50295968096907</v>
      </c>
      <c r="C114" s="160">
        <f t="shared" si="6"/>
        <v>757.66739049737384</v>
      </c>
    </row>
    <row r="115" spans="1:3" x14ac:dyDescent="0.25">
      <c r="A115" s="360" t="s">
        <v>82</v>
      </c>
      <c r="B115" s="160">
        <v>738.82447479896905</v>
      </c>
      <c r="C115" s="160">
        <f t="shared" si="6"/>
        <v>757.98890561537382</v>
      </c>
    </row>
    <row r="116" spans="1:3" x14ac:dyDescent="0.25">
      <c r="A116" s="360" t="s">
        <v>83</v>
      </c>
      <c r="B116" s="160">
        <v>740.68926248336913</v>
      </c>
      <c r="C116" s="160">
        <f t="shared" si="6"/>
        <v>759.85369329977391</v>
      </c>
    </row>
    <row r="117" spans="1:3" x14ac:dyDescent="0.25">
      <c r="A117" s="360" t="s">
        <v>84</v>
      </c>
      <c r="B117" s="160">
        <v>742.56476733836894</v>
      </c>
      <c r="C117" s="160">
        <f t="shared" si="6"/>
        <v>761.72919815477371</v>
      </c>
    </row>
    <row r="118" spans="1:3" x14ac:dyDescent="0.25">
      <c r="A118" s="360" t="s">
        <v>93</v>
      </c>
      <c r="B118" s="160">
        <v>744.55816106996895</v>
      </c>
      <c r="C118" s="160">
        <f t="shared" si="6"/>
        <v>763.72259188637372</v>
      </c>
    </row>
    <row r="119" spans="1:3" x14ac:dyDescent="0.25">
      <c r="A119" s="360" t="s">
        <v>86</v>
      </c>
      <c r="B119" s="160">
        <v>746.519403289769</v>
      </c>
      <c r="C119" s="160">
        <f t="shared" si="6"/>
        <v>765.68383410617378</v>
      </c>
    </row>
    <row r="120" spans="1:3" x14ac:dyDescent="0.25">
      <c r="A120" s="360" t="s">
        <v>87</v>
      </c>
      <c r="B120" s="160">
        <v>748.51279702136901</v>
      </c>
      <c r="C120" s="160">
        <f t="shared" si="6"/>
        <v>767.67722783777378</v>
      </c>
    </row>
    <row r="121" spans="1:3" x14ac:dyDescent="0.25">
      <c r="A121" s="360" t="s">
        <v>88</v>
      </c>
      <c r="B121" s="160">
        <v>750.61336245896894</v>
      </c>
      <c r="C121" s="160">
        <f t="shared" si="6"/>
        <v>769.77779327537371</v>
      </c>
    </row>
    <row r="122" spans="1:3" x14ac:dyDescent="0.25">
      <c r="A122" s="360" t="s">
        <v>89</v>
      </c>
      <c r="B122" s="160">
        <v>752.72464506716915</v>
      </c>
      <c r="C122" s="160">
        <f t="shared" si="6"/>
        <v>771.88907588357392</v>
      </c>
    </row>
    <row r="123" spans="1:3" x14ac:dyDescent="0.25">
      <c r="A123" s="360" t="s">
        <v>90</v>
      </c>
      <c r="B123" s="160">
        <v>754.73947313996905</v>
      </c>
      <c r="C123" s="160">
        <f t="shared" si="6"/>
        <v>773.90390395637382</v>
      </c>
    </row>
    <row r="124" spans="1:3" s="24" customFormat="1" x14ac:dyDescent="0.25">
      <c r="A124" s="355"/>
      <c r="B124" s="160"/>
      <c r="C124" s="160"/>
    </row>
    <row r="125" spans="1:3" s="24" customFormat="1" x14ac:dyDescent="0.25">
      <c r="A125" s="359" t="s">
        <v>305</v>
      </c>
      <c r="B125" s="160"/>
      <c r="C125" s="160"/>
    </row>
    <row r="126" spans="1:3" s="24" customFormat="1" x14ac:dyDescent="0.25">
      <c r="A126" s="360" t="s">
        <v>78</v>
      </c>
      <c r="B126" s="160">
        <v>673.20561350593437</v>
      </c>
      <c r="C126" s="160">
        <f t="shared" ref="C126:C140" si="7">IF(B126*C$2&lt;(C$3/52.18),B126+(C$3/52.18),B126*(1+C$2))</f>
        <v>692.37004432233914</v>
      </c>
    </row>
    <row r="127" spans="1:3" s="24" customFormat="1" x14ac:dyDescent="0.25">
      <c r="A127" s="360" t="s">
        <v>79</v>
      </c>
      <c r="B127" s="160">
        <v>687.26654133313423</v>
      </c>
      <c r="C127" s="160">
        <f t="shared" si="7"/>
        <v>706.430972149539</v>
      </c>
    </row>
    <row r="128" spans="1:3" s="24" customFormat="1" x14ac:dyDescent="0.25">
      <c r="A128" s="360" t="s">
        <v>80</v>
      </c>
      <c r="B128" s="160">
        <v>731.56151497593567</v>
      </c>
      <c r="C128" s="160">
        <f t="shared" si="7"/>
        <v>750.72594579234044</v>
      </c>
    </row>
    <row r="129" spans="1:237" s="24" customFormat="1" x14ac:dyDescent="0.25">
      <c r="A129" s="360" t="s">
        <v>81</v>
      </c>
      <c r="B129" s="160">
        <v>735.13069029000758</v>
      </c>
      <c r="C129" s="160">
        <f t="shared" si="7"/>
        <v>754.29512110641235</v>
      </c>
    </row>
    <row r="130" spans="1:237" s="24" customFormat="1" x14ac:dyDescent="0.25">
      <c r="A130" s="360" t="s">
        <v>82</v>
      </c>
      <c r="B130" s="160">
        <v>738.50601263174974</v>
      </c>
      <c r="C130" s="160">
        <f t="shared" si="7"/>
        <v>757.67044344815451</v>
      </c>
    </row>
    <row r="131" spans="1:237" s="24" customFormat="1" x14ac:dyDescent="0.25">
      <c r="A131" s="360" t="s">
        <v>83</v>
      </c>
      <c r="B131" s="160">
        <v>738.50601263174974</v>
      </c>
      <c r="C131" s="160">
        <f t="shared" si="7"/>
        <v>757.67044344815451</v>
      </c>
    </row>
    <row r="132" spans="1:237" s="24" customFormat="1" x14ac:dyDescent="0.25">
      <c r="A132" s="360" t="s">
        <v>84</v>
      </c>
      <c r="B132" s="160">
        <v>738.82516127957956</v>
      </c>
      <c r="C132" s="160">
        <f t="shared" si="7"/>
        <v>757.98959209598434</v>
      </c>
    </row>
    <row r="133" spans="1:237" s="24" customFormat="1" x14ac:dyDescent="0.25">
      <c r="A133" s="360" t="s">
        <v>93</v>
      </c>
      <c r="B133" s="160">
        <v>740.68596827180011</v>
      </c>
      <c r="C133" s="160">
        <f t="shared" si="7"/>
        <v>759.85039908820488</v>
      </c>
    </row>
    <row r="134" spans="1:237" s="24" customFormat="1" x14ac:dyDescent="0.25">
      <c r="A134" s="360" t="s">
        <v>86</v>
      </c>
      <c r="B134" s="160">
        <v>742.56946803221808</v>
      </c>
      <c r="C134" s="160">
        <f t="shared" si="7"/>
        <v>761.73389884862286</v>
      </c>
    </row>
    <row r="135" spans="1:237" s="24" customFormat="1" x14ac:dyDescent="0.25">
      <c r="A135" s="360" t="s">
        <v>87</v>
      </c>
      <c r="B135" s="160">
        <v>744.55508524952654</v>
      </c>
      <c r="C135" s="160">
        <f t="shared" si="7"/>
        <v>763.71951606593132</v>
      </c>
    </row>
    <row r="136" spans="1:237" s="24" customFormat="1" x14ac:dyDescent="0.25">
      <c r="A136" s="360" t="s">
        <v>88</v>
      </c>
      <c r="B136" s="160">
        <v>746.51800969863689</v>
      </c>
      <c r="C136" s="160">
        <f t="shared" si="7"/>
        <v>765.68244051504166</v>
      </c>
    </row>
    <row r="137" spans="1:237" s="24" customFormat="1" x14ac:dyDescent="0.25">
      <c r="A137" s="360" t="s">
        <v>89</v>
      </c>
      <c r="B137" s="160">
        <v>748.5149733000444</v>
      </c>
      <c r="C137" s="160">
        <f t="shared" si="7"/>
        <v>767.67940411644918</v>
      </c>
    </row>
    <row r="138" spans="1:237" s="24" customFormat="1" x14ac:dyDescent="0.25">
      <c r="A138" s="360" t="s">
        <v>90</v>
      </c>
      <c r="B138" s="160">
        <v>750.61405435834172</v>
      </c>
      <c r="C138" s="160">
        <f t="shared" si="7"/>
        <v>769.77848517474649</v>
      </c>
    </row>
    <row r="139" spans="1:237" s="24" customFormat="1" x14ac:dyDescent="0.25">
      <c r="A139" s="355"/>
      <c r="B139" s="160">
        <v>752.72448180073798</v>
      </c>
      <c r="C139" s="160">
        <f t="shared" si="7"/>
        <v>771.88891261714275</v>
      </c>
    </row>
    <row r="140" spans="1:237" s="24" customFormat="1" x14ac:dyDescent="0.25">
      <c r="A140" s="355"/>
      <c r="B140" s="160">
        <v>754.74413817034315</v>
      </c>
      <c r="C140" s="160">
        <f t="shared" si="7"/>
        <v>773.90856898674792</v>
      </c>
    </row>
    <row r="141" spans="1:237" s="91" customFormat="1" x14ac:dyDescent="0.25">
      <c r="A141" s="356"/>
      <c r="B141" s="329"/>
      <c r="C141" s="329"/>
    </row>
    <row r="142" spans="1:237" s="24" customFormat="1" ht="31.5" x14ac:dyDescent="0.25">
      <c r="A142" s="362" t="s">
        <v>352</v>
      </c>
      <c r="B142" s="160"/>
      <c r="C142" s="160"/>
    </row>
    <row r="143" spans="1:237" s="24" customFormat="1" x14ac:dyDescent="0.25">
      <c r="A143" s="363" t="s">
        <v>113</v>
      </c>
      <c r="B143" s="160"/>
      <c r="C143" s="160"/>
    </row>
    <row r="144" spans="1:237" x14ac:dyDescent="0.25">
      <c r="A144" s="359" t="s">
        <v>95</v>
      </c>
      <c r="B144" s="155"/>
      <c r="C144" s="155"/>
      <c r="D144" s="361"/>
      <c r="E144" s="361"/>
      <c r="F144" s="361"/>
      <c r="G144" s="361"/>
      <c r="H144" s="361"/>
      <c r="I144" s="361"/>
      <c r="J144" s="361"/>
      <c r="K144" s="361"/>
      <c r="L144" s="361"/>
      <c r="M144" s="361"/>
      <c r="N144" s="361"/>
      <c r="O144" s="361"/>
      <c r="P144" s="361"/>
      <c r="Q144" s="361"/>
      <c r="R144" s="361"/>
      <c r="S144" s="361"/>
      <c r="T144" s="361"/>
      <c r="U144" s="361"/>
      <c r="V144" s="361"/>
      <c r="W144" s="361"/>
      <c r="X144" s="361"/>
      <c r="Y144" s="361"/>
      <c r="Z144" s="361"/>
      <c r="AA144" s="361"/>
      <c r="AB144" s="361"/>
      <c r="AC144" s="361"/>
      <c r="AD144" s="361"/>
      <c r="AE144" s="361"/>
      <c r="AF144" s="361"/>
      <c r="AG144" s="361"/>
      <c r="AH144" s="361"/>
      <c r="AI144" s="361"/>
      <c r="AJ144" s="361"/>
      <c r="AK144" s="361"/>
      <c r="AL144" s="361"/>
      <c r="AM144" s="361"/>
      <c r="AN144" s="361"/>
      <c r="AO144" s="361"/>
      <c r="AP144" s="361"/>
      <c r="AQ144" s="361"/>
      <c r="AR144" s="361"/>
      <c r="AS144" s="361"/>
      <c r="AT144" s="361"/>
      <c r="AU144" s="361"/>
      <c r="AV144" s="361" t="s">
        <v>95</v>
      </c>
      <c r="AW144" s="361" t="s">
        <v>95</v>
      </c>
      <c r="AX144" s="361" t="s">
        <v>95</v>
      </c>
      <c r="AY144" s="361" t="s">
        <v>95</v>
      </c>
      <c r="AZ144" s="361" t="s">
        <v>95</v>
      </c>
      <c r="BA144" s="361" t="s">
        <v>95</v>
      </c>
      <c r="BB144" s="361" t="s">
        <v>95</v>
      </c>
      <c r="BC144" s="361" t="s">
        <v>95</v>
      </c>
      <c r="BD144" s="361" t="s">
        <v>95</v>
      </c>
      <c r="BE144" s="361" t="s">
        <v>95</v>
      </c>
      <c r="BF144" s="361" t="s">
        <v>95</v>
      </c>
      <c r="BG144" s="361" t="s">
        <v>95</v>
      </c>
      <c r="BH144" s="361" t="s">
        <v>95</v>
      </c>
      <c r="BI144" s="361" t="s">
        <v>95</v>
      </c>
      <c r="BJ144" s="361" t="s">
        <v>95</v>
      </c>
      <c r="BK144" s="361" t="s">
        <v>95</v>
      </c>
      <c r="BL144" s="361" t="s">
        <v>95</v>
      </c>
      <c r="BM144" s="361" t="s">
        <v>95</v>
      </c>
      <c r="BN144" s="361" t="s">
        <v>95</v>
      </c>
      <c r="BO144" s="361" t="s">
        <v>95</v>
      </c>
      <c r="BP144" s="361" t="s">
        <v>95</v>
      </c>
      <c r="BQ144" s="361" t="s">
        <v>95</v>
      </c>
      <c r="BR144" s="361" t="s">
        <v>95</v>
      </c>
      <c r="BS144" s="361" t="s">
        <v>95</v>
      </c>
      <c r="BT144" s="361" t="s">
        <v>95</v>
      </c>
      <c r="BU144" s="361" t="s">
        <v>95</v>
      </c>
      <c r="BV144" s="361" t="s">
        <v>95</v>
      </c>
      <c r="BW144" s="361" t="s">
        <v>95</v>
      </c>
      <c r="BX144" s="361" t="s">
        <v>95</v>
      </c>
      <c r="BY144" s="361" t="s">
        <v>95</v>
      </c>
      <c r="BZ144" s="361" t="s">
        <v>95</v>
      </c>
      <c r="CA144" s="361" t="s">
        <v>95</v>
      </c>
      <c r="CB144" s="361" t="s">
        <v>95</v>
      </c>
      <c r="CC144" s="361" t="s">
        <v>95</v>
      </c>
      <c r="CD144" s="361" t="s">
        <v>95</v>
      </c>
      <c r="CE144" s="361" t="s">
        <v>95</v>
      </c>
      <c r="CF144" s="361" t="s">
        <v>95</v>
      </c>
      <c r="CG144" s="361" t="s">
        <v>95</v>
      </c>
      <c r="CH144" s="361" t="s">
        <v>95</v>
      </c>
      <c r="CI144" s="361" t="s">
        <v>95</v>
      </c>
      <c r="CJ144" s="361" t="s">
        <v>95</v>
      </c>
      <c r="CK144" s="361" t="s">
        <v>95</v>
      </c>
      <c r="CL144" s="361" t="s">
        <v>95</v>
      </c>
      <c r="CM144" s="361" t="s">
        <v>95</v>
      </c>
      <c r="CN144" s="361" t="s">
        <v>95</v>
      </c>
      <c r="CO144" s="361" t="s">
        <v>95</v>
      </c>
      <c r="CP144" s="361" t="s">
        <v>95</v>
      </c>
      <c r="CQ144" s="361" t="s">
        <v>95</v>
      </c>
      <c r="CR144" s="361" t="s">
        <v>95</v>
      </c>
      <c r="CS144" s="361" t="s">
        <v>95</v>
      </c>
      <c r="CT144" s="361" t="s">
        <v>95</v>
      </c>
      <c r="CU144" s="361" t="s">
        <v>95</v>
      </c>
      <c r="CV144" s="361" t="s">
        <v>95</v>
      </c>
      <c r="CW144" s="361" t="s">
        <v>95</v>
      </c>
      <c r="CX144" s="361" t="s">
        <v>95</v>
      </c>
      <c r="CY144" s="361" t="s">
        <v>95</v>
      </c>
      <c r="CZ144" s="361" t="s">
        <v>95</v>
      </c>
      <c r="DA144" s="361" t="s">
        <v>95</v>
      </c>
      <c r="DB144" s="361" t="s">
        <v>95</v>
      </c>
      <c r="DC144" s="361" t="s">
        <v>95</v>
      </c>
      <c r="DD144" s="361" t="s">
        <v>95</v>
      </c>
      <c r="DE144" s="361" t="s">
        <v>95</v>
      </c>
      <c r="DF144" s="361" t="s">
        <v>95</v>
      </c>
      <c r="DG144" s="361" t="s">
        <v>95</v>
      </c>
      <c r="DH144" s="361" t="s">
        <v>95</v>
      </c>
      <c r="DI144" s="361" t="s">
        <v>95</v>
      </c>
      <c r="DJ144" s="361" t="s">
        <v>95</v>
      </c>
      <c r="DK144" s="361" t="s">
        <v>95</v>
      </c>
      <c r="DL144" s="361" t="s">
        <v>95</v>
      </c>
      <c r="DM144" s="361" t="s">
        <v>95</v>
      </c>
      <c r="DN144" s="361" t="s">
        <v>95</v>
      </c>
      <c r="DO144" s="361" t="s">
        <v>95</v>
      </c>
      <c r="DP144" s="361" t="s">
        <v>95</v>
      </c>
      <c r="DQ144" s="361" t="s">
        <v>95</v>
      </c>
      <c r="DR144" s="361" t="s">
        <v>95</v>
      </c>
      <c r="DS144" s="361" t="s">
        <v>95</v>
      </c>
      <c r="DT144" s="361" t="s">
        <v>95</v>
      </c>
      <c r="DU144" s="361" t="s">
        <v>95</v>
      </c>
      <c r="DV144" s="361" t="s">
        <v>95</v>
      </c>
      <c r="DW144" s="361" t="s">
        <v>95</v>
      </c>
      <c r="DX144" s="361" t="s">
        <v>95</v>
      </c>
      <c r="DY144" s="361" t="s">
        <v>95</v>
      </c>
      <c r="DZ144" s="361" t="s">
        <v>95</v>
      </c>
      <c r="EA144" s="361" t="s">
        <v>95</v>
      </c>
      <c r="EB144" s="361" t="s">
        <v>95</v>
      </c>
      <c r="EC144" s="361" t="s">
        <v>95</v>
      </c>
      <c r="ED144" s="361" t="s">
        <v>95</v>
      </c>
      <c r="EE144" s="361" t="s">
        <v>95</v>
      </c>
      <c r="EF144" s="361" t="s">
        <v>95</v>
      </c>
      <c r="EG144" s="361" t="s">
        <v>95</v>
      </c>
      <c r="EH144" s="361" t="s">
        <v>95</v>
      </c>
      <c r="EI144" s="361" t="s">
        <v>95</v>
      </c>
      <c r="EJ144" s="361" t="s">
        <v>95</v>
      </c>
      <c r="EK144" s="361" t="s">
        <v>95</v>
      </c>
      <c r="EL144" s="361" t="s">
        <v>95</v>
      </c>
      <c r="EM144" s="361" t="s">
        <v>95</v>
      </c>
      <c r="EN144" s="361" t="s">
        <v>95</v>
      </c>
      <c r="EO144" s="361" t="s">
        <v>95</v>
      </c>
      <c r="EP144" s="361" t="s">
        <v>95</v>
      </c>
      <c r="EQ144" s="361" t="s">
        <v>95</v>
      </c>
      <c r="ER144" s="361" t="s">
        <v>95</v>
      </c>
      <c r="ES144" s="361" t="s">
        <v>95</v>
      </c>
      <c r="ET144" s="361" t="s">
        <v>95</v>
      </c>
      <c r="EU144" s="361" t="s">
        <v>95</v>
      </c>
      <c r="EV144" s="361" t="s">
        <v>95</v>
      </c>
      <c r="EW144" s="361" t="s">
        <v>95</v>
      </c>
      <c r="EX144" s="361" t="s">
        <v>95</v>
      </c>
      <c r="EY144" s="361" t="s">
        <v>95</v>
      </c>
      <c r="EZ144" s="361" t="s">
        <v>95</v>
      </c>
      <c r="FA144" s="361" t="s">
        <v>95</v>
      </c>
      <c r="FB144" s="361" t="s">
        <v>95</v>
      </c>
      <c r="FC144" s="361" t="s">
        <v>95</v>
      </c>
      <c r="FD144" s="361" t="s">
        <v>95</v>
      </c>
      <c r="FE144" s="361" t="s">
        <v>95</v>
      </c>
      <c r="FF144" s="361" t="s">
        <v>95</v>
      </c>
      <c r="FG144" s="361" t="s">
        <v>95</v>
      </c>
      <c r="FH144" s="361" t="s">
        <v>95</v>
      </c>
      <c r="FI144" s="361" t="s">
        <v>95</v>
      </c>
      <c r="FJ144" s="361" t="s">
        <v>95</v>
      </c>
      <c r="FK144" s="361" t="s">
        <v>95</v>
      </c>
      <c r="FL144" s="361" t="s">
        <v>95</v>
      </c>
      <c r="FM144" s="361" t="s">
        <v>95</v>
      </c>
      <c r="FN144" s="361" t="s">
        <v>95</v>
      </c>
      <c r="FO144" s="361" t="s">
        <v>95</v>
      </c>
      <c r="FP144" s="361" t="s">
        <v>95</v>
      </c>
      <c r="FQ144" s="361" t="s">
        <v>95</v>
      </c>
      <c r="FR144" s="361" t="s">
        <v>95</v>
      </c>
      <c r="FS144" s="361" t="s">
        <v>95</v>
      </c>
      <c r="FT144" s="361" t="s">
        <v>95</v>
      </c>
      <c r="FU144" s="361" t="s">
        <v>95</v>
      </c>
      <c r="FV144" s="361" t="s">
        <v>95</v>
      </c>
      <c r="FW144" s="361" t="s">
        <v>95</v>
      </c>
      <c r="FX144" s="361" t="s">
        <v>95</v>
      </c>
      <c r="FY144" s="361" t="s">
        <v>95</v>
      </c>
      <c r="FZ144" s="361" t="s">
        <v>95</v>
      </c>
      <c r="GA144" s="361" t="s">
        <v>95</v>
      </c>
      <c r="GB144" s="361" t="s">
        <v>95</v>
      </c>
      <c r="GC144" s="361" t="s">
        <v>95</v>
      </c>
      <c r="GD144" s="361" t="s">
        <v>95</v>
      </c>
      <c r="GE144" s="361" t="s">
        <v>95</v>
      </c>
      <c r="GF144" s="361" t="s">
        <v>95</v>
      </c>
      <c r="GG144" s="361" t="s">
        <v>95</v>
      </c>
      <c r="GH144" s="361" t="s">
        <v>95</v>
      </c>
      <c r="GI144" s="361" t="s">
        <v>95</v>
      </c>
      <c r="GJ144" s="361" t="s">
        <v>95</v>
      </c>
      <c r="GK144" s="361" t="s">
        <v>95</v>
      </c>
      <c r="GL144" s="361" t="s">
        <v>95</v>
      </c>
      <c r="GM144" s="361" t="s">
        <v>95</v>
      </c>
      <c r="GN144" s="361" t="s">
        <v>95</v>
      </c>
      <c r="GO144" s="361" t="s">
        <v>95</v>
      </c>
      <c r="GP144" s="361" t="s">
        <v>95</v>
      </c>
      <c r="GQ144" s="361" t="s">
        <v>95</v>
      </c>
      <c r="GR144" s="361" t="s">
        <v>95</v>
      </c>
      <c r="GS144" s="361" t="s">
        <v>95</v>
      </c>
      <c r="GT144" s="361" t="s">
        <v>95</v>
      </c>
      <c r="GU144" s="361" t="s">
        <v>95</v>
      </c>
      <c r="GV144" s="361" t="s">
        <v>95</v>
      </c>
      <c r="GW144" s="361" t="s">
        <v>95</v>
      </c>
      <c r="GX144" s="361" t="s">
        <v>95</v>
      </c>
      <c r="GY144" s="361" t="s">
        <v>95</v>
      </c>
      <c r="GZ144" s="361" t="s">
        <v>95</v>
      </c>
      <c r="HA144" s="361" t="s">
        <v>95</v>
      </c>
      <c r="HB144" s="361" t="s">
        <v>95</v>
      </c>
      <c r="HC144" s="361" t="s">
        <v>95</v>
      </c>
      <c r="HD144" s="361" t="s">
        <v>95</v>
      </c>
      <c r="HE144" s="361" t="s">
        <v>95</v>
      </c>
      <c r="HF144" s="361" t="s">
        <v>95</v>
      </c>
      <c r="HG144" s="361" t="s">
        <v>95</v>
      </c>
      <c r="HH144" s="361" t="s">
        <v>95</v>
      </c>
      <c r="HI144" s="361" t="s">
        <v>95</v>
      </c>
      <c r="HJ144" s="361" t="s">
        <v>95</v>
      </c>
      <c r="HK144" s="361" t="s">
        <v>95</v>
      </c>
      <c r="HL144" s="361" t="s">
        <v>95</v>
      </c>
      <c r="HM144" s="361" t="s">
        <v>95</v>
      </c>
      <c r="HN144" s="361" t="s">
        <v>95</v>
      </c>
      <c r="HO144" s="361" t="s">
        <v>95</v>
      </c>
      <c r="HP144" s="361" t="s">
        <v>95</v>
      </c>
      <c r="HQ144" s="361" t="s">
        <v>95</v>
      </c>
      <c r="HR144" s="361" t="s">
        <v>95</v>
      </c>
      <c r="HS144" s="361" t="s">
        <v>95</v>
      </c>
      <c r="HT144" s="361" t="s">
        <v>95</v>
      </c>
      <c r="HU144" s="361" t="s">
        <v>95</v>
      </c>
      <c r="HV144" s="361" t="s">
        <v>95</v>
      </c>
      <c r="HW144" s="361" t="s">
        <v>95</v>
      </c>
      <c r="HX144" s="361" t="s">
        <v>95</v>
      </c>
      <c r="HY144" s="361" t="s">
        <v>95</v>
      </c>
      <c r="HZ144" s="361" t="s">
        <v>95</v>
      </c>
      <c r="IA144" s="361" t="s">
        <v>95</v>
      </c>
      <c r="IB144" s="361" t="s">
        <v>95</v>
      </c>
      <c r="IC144" s="361" t="s">
        <v>95</v>
      </c>
    </row>
    <row r="145" spans="1:3" x14ac:dyDescent="0.25">
      <c r="A145" s="360" t="s">
        <v>78</v>
      </c>
      <c r="B145" s="160">
        <v>666.82652270816902</v>
      </c>
      <c r="C145" s="160">
        <f t="shared" ref="C145:C157" si="8">IF(B145*C$2&lt;(C$3/52.18),B145+(C$3/52.18),B145*(1+C$2))</f>
        <v>685.9909535245738</v>
      </c>
    </row>
    <row r="146" spans="1:3" x14ac:dyDescent="0.25">
      <c r="A146" s="360" t="s">
        <v>79</v>
      </c>
      <c r="B146" s="160">
        <v>670.63111827116893</v>
      </c>
      <c r="C146" s="160">
        <f t="shared" si="8"/>
        <v>689.7955490875737</v>
      </c>
    </row>
    <row r="147" spans="1:3" x14ac:dyDescent="0.25">
      <c r="A147" s="360" t="s">
        <v>80</v>
      </c>
      <c r="B147" s="160">
        <v>674.12491588676903</v>
      </c>
      <c r="C147" s="160">
        <f t="shared" si="8"/>
        <v>693.28934670317381</v>
      </c>
    </row>
    <row r="148" spans="1:3" x14ac:dyDescent="0.25">
      <c r="A148" s="360" t="s">
        <v>81</v>
      </c>
      <c r="B148" s="160">
        <v>676.05400659476902</v>
      </c>
      <c r="C148" s="160">
        <f t="shared" si="8"/>
        <v>695.2184374111738</v>
      </c>
    </row>
    <row r="149" spans="1:3" x14ac:dyDescent="0.25">
      <c r="A149" s="360" t="s">
        <v>82</v>
      </c>
      <c r="B149" s="160">
        <v>677.97238013216906</v>
      </c>
      <c r="C149" s="160">
        <f t="shared" si="8"/>
        <v>697.13681094857384</v>
      </c>
    </row>
    <row r="150" spans="1:3" x14ac:dyDescent="0.25">
      <c r="A150" s="360" t="s">
        <v>83</v>
      </c>
      <c r="B150" s="160">
        <v>680.04079405796892</v>
      </c>
      <c r="C150" s="160">
        <f t="shared" si="8"/>
        <v>699.2052248743737</v>
      </c>
    </row>
    <row r="151" spans="1:3" x14ac:dyDescent="0.25">
      <c r="A151" s="360" t="s">
        <v>84</v>
      </c>
      <c r="B151" s="160">
        <v>681.96988476596891</v>
      </c>
      <c r="C151" s="160">
        <f t="shared" si="8"/>
        <v>701.13431558237369</v>
      </c>
    </row>
    <row r="152" spans="1:3" x14ac:dyDescent="0.25">
      <c r="A152" s="360" t="s">
        <v>93</v>
      </c>
      <c r="B152" s="160">
        <v>684.01686435056911</v>
      </c>
      <c r="C152" s="160">
        <f t="shared" si="8"/>
        <v>703.18129516697388</v>
      </c>
    </row>
    <row r="153" spans="1:3" x14ac:dyDescent="0.25">
      <c r="A153" s="360" t="s">
        <v>86</v>
      </c>
      <c r="B153" s="160">
        <v>686.07456110576891</v>
      </c>
      <c r="C153" s="160">
        <f t="shared" si="8"/>
        <v>705.23899192217368</v>
      </c>
    </row>
    <row r="154" spans="1:3" x14ac:dyDescent="0.25">
      <c r="A154" s="360" t="s">
        <v>87</v>
      </c>
      <c r="B154" s="160">
        <v>688.22871239636902</v>
      </c>
      <c r="C154" s="160">
        <f t="shared" si="8"/>
        <v>707.39314321277379</v>
      </c>
    </row>
    <row r="155" spans="1:3" x14ac:dyDescent="0.25">
      <c r="A155" s="360" t="s">
        <v>88</v>
      </c>
      <c r="B155" s="160">
        <v>690.41501519876897</v>
      </c>
      <c r="C155" s="160">
        <f t="shared" si="8"/>
        <v>709.57944601517374</v>
      </c>
    </row>
    <row r="156" spans="1:3" x14ac:dyDescent="0.25">
      <c r="A156" s="360" t="s">
        <v>89</v>
      </c>
      <c r="B156" s="160">
        <v>692.697772536569</v>
      </c>
      <c r="C156" s="160">
        <f t="shared" si="8"/>
        <v>711.86220335297378</v>
      </c>
    </row>
    <row r="157" spans="1:3" s="24" customFormat="1" x14ac:dyDescent="0.25">
      <c r="A157" s="355" t="s">
        <v>90</v>
      </c>
      <c r="B157" s="160">
        <v>694.69116626816913</v>
      </c>
      <c r="C157" s="160">
        <f t="shared" si="8"/>
        <v>713.8555970845739</v>
      </c>
    </row>
    <row r="158" spans="1:3" s="91" customFormat="1" x14ac:dyDescent="0.25">
      <c r="A158" s="356"/>
      <c r="B158" s="329"/>
      <c r="C158" s="329"/>
    </row>
    <row r="159" spans="1:3" s="24" customFormat="1" ht="31.5" x14ac:dyDescent="0.25">
      <c r="A159" s="362" t="s">
        <v>351</v>
      </c>
      <c r="B159" s="160"/>
      <c r="C159" s="160"/>
    </row>
    <row r="160" spans="1:3" s="24" customFormat="1" x14ac:dyDescent="0.25">
      <c r="A160" s="362" t="s">
        <v>114</v>
      </c>
      <c r="B160" s="160"/>
      <c r="C160" s="160"/>
    </row>
    <row r="161" spans="1:3" s="24" customFormat="1" x14ac:dyDescent="0.25">
      <c r="A161" s="363" t="s">
        <v>113</v>
      </c>
      <c r="B161" s="160"/>
      <c r="C161" s="160"/>
    </row>
    <row r="162" spans="1:3" x14ac:dyDescent="0.25">
      <c r="A162" s="162" t="s">
        <v>115</v>
      </c>
      <c r="B162" s="155"/>
      <c r="C162" s="155"/>
    </row>
    <row r="163" spans="1:3" x14ac:dyDescent="0.25">
      <c r="A163" s="360" t="s">
        <v>78</v>
      </c>
      <c r="B163" s="160">
        <v>666.82652270816902</v>
      </c>
      <c r="C163" s="160">
        <f t="shared" ref="C163:C175" si="9">IF(B163*C$2&lt;(C$3/52.18),B163+(C$3/52.18),B163*(1+C$2))</f>
        <v>685.9909535245738</v>
      </c>
    </row>
    <row r="164" spans="1:3" x14ac:dyDescent="0.25">
      <c r="A164" s="360" t="s">
        <v>79</v>
      </c>
      <c r="B164" s="160">
        <v>670.63111827116893</v>
      </c>
      <c r="C164" s="160">
        <f t="shared" si="9"/>
        <v>689.7955490875737</v>
      </c>
    </row>
    <row r="165" spans="1:3" x14ac:dyDescent="0.25">
      <c r="A165" s="360" t="s">
        <v>80</v>
      </c>
      <c r="B165" s="160">
        <v>674.12491588676903</v>
      </c>
      <c r="C165" s="160">
        <f t="shared" si="9"/>
        <v>693.28934670317381</v>
      </c>
    </row>
    <row r="166" spans="1:3" x14ac:dyDescent="0.25">
      <c r="A166" s="360" t="s">
        <v>81</v>
      </c>
      <c r="B166" s="160">
        <v>676.05400659476902</v>
      </c>
      <c r="C166" s="160">
        <f t="shared" si="9"/>
        <v>695.2184374111738</v>
      </c>
    </row>
    <row r="167" spans="1:3" x14ac:dyDescent="0.25">
      <c r="A167" s="360" t="s">
        <v>82</v>
      </c>
      <c r="B167" s="160">
        <v>677.97238013216906</v>
      </c>
      <c r="C167" s="160">
        <f t="shared" si="9"/>
        <v>697.13681094857384</v>
      </c>
    </row>
    <row r="168" spans="1:3" x14ac:dyDescent="0.25">
      <c r="A168" s="360" t="s">
        <v>83</v>
      </c>
      <c r="B168" s="160">
        <v>680.04079405796892</v>
      </c>
      <c r="C168" s="160">
        <f t="shared" si="9"/>
        <v>699.2052248743737</v>
      </c>
    </row>
    <row r="169" spans="1:3" x14ac:dyDescent="0.25">
      <c r="A169" s="360" t="s">
        <v>84</v>
      </c>
      <c r="B169" s="160">
        <v>681.96988476596891</v>
      </c>
      <c r="C169" s="160">
        <f t="shared" si="9"/>
        <v>701.13431558237369</v>
      </c>
    </row>
    <row r="170" spans="1:3" x14ac:dyDescent="0.25">
      <c r="A170" s="360" t="s">
        <v>93</v>
      </c>
      <c r="B170" s="160">
        <v>684.01686435056911</v>
      </c>
      <c r="C170" s="160">
        <f t="shared" si="9"/>
        <v>703.18129516697388</v>
      </c>
    </row>
    <row r="171" spans="1:3" x14ac:dyDescent="0.25">
      <c r="A171" s="360" t="s">
        <v>86</v>
      </c>
      <c r="B171" s="160">
        <v>686.07456110576891</v>
      </c>
      <c r="C171" s="160">
        <f t="shared" si="9"/>
        <v>705.23899192217368</v>
      </c>
    </row>
    <row r="172" spans="1:3" x14ac:dyDescent="0.25">
      <c r="A172" s="360" t="s">
        <v>87</v>
      </c>
      <c r="B172" s="160">
        <v>688.22871239636902</v>
      </c>
      <c r="C172" s="160">
        <f t="shared" si="9"/>
        <v>707.39314321277379</v>
      </c>
    </row>
    <row r="173" spans="1:3" x14ac:dyDescent="0.25">
      <c r="A173" s="360" t="s">
        <v>88</v>
      </c>
      <c r="B173" s="160">
        <v>690.41501519876897</v>
      </c>
      <c r="C173" s="160">
        <f t="shared" si="9"/>
        <v>709.57944601517374</v>
      </c>
    </row>
    <row r="174" spans="1:3" x14ac:dyDescent="0.25">
      <c r="A174" s="360" t="s">
        <v>89</v>
      </c>
      <c r="B174" s="160">
        <v>692.697772536569</v>
      </c>
      <c r="C174" s="160">
        <f t="shared" si="9"/>
        <v>711.86220335297378</v>
      </c>
    </row>
    <row r="175" spans="1:3" s="24" customFormat="1" x14ac:dyDescent="0.25">
      <c r="A175" s="355" t="s">
        <v>90</v>
      </c>
      <c r="B175" s="160">
        <v>694.69116626816913</v>
      </c>
      <c r="C175" s="160">
        <f t="shared" si="9"/>
        <v>713.8555970845739</v>
      </c>
    </row>
    <row r="176" spans="1:3" s="91" customFormat="1" x14ac:dyDescent="0.25">
      <c r="A176" s="356"/>
      <c r="B176" s="329"/>
      <c r="C176" s="329"/>
    </row>
    <row r="177" spans="1:3" s="24" customFormat="1" x14ac:dyDescent="0.25">
      <c r="A177" s="362" t="s">
        <v>116</v>
      </c>
      <c r="B177" s="160"/>
      <c r="C177" s="160"/>
    </row>
    <row r="178" spans="1:3" s="24" customFormat="1" x14ac:dyDescent="0.25">
      <c r="A178" s="363" t="s">
        <v>287</v>
      </c>
      <c r="B178" s="160"/>
      <c r="C178" s="160"/>
    </row>
    <row r="179" spans="1:3" x14ac:dyDescent="0.25">
      <c r="A179" s="162" t="s">
        <v>117</v>
      </c>
      <c r="B179" s="155"/>
      <c r="C179" s="155"/>
    </row>
    <row r="180" spans="1:3" x14ac:dyDescent="0.25">
      <c r="A180" s="162" t="s">
        <v>78</v>
      </c>
      <c r="B180" s="160">
        <v>799.81589268356902</v>
      </c>
      <c r="C180" s="160">
        <f t="shared" ref="C180:C192" si="10">IF(B180*C$2&lt;(C$3/52.18),B180+(C$3/52.18),B180*(1+C$2))</f>
        <v>818.98032349997379</v>
      </c>
    </row>
    <row r="181" spans="1:3" x14ac:dyDescent="0.25">
      <c r="A181" s="162" t="s">
        <v>79</v>
      </c>
      <c r="B181" s="160">
        <v>803.72765995256884</v>
      </c>
      <c r="C181" s="160">
        <f t="shared" si="10"/>
        <v>822.89209076897362</v>
      </c>
    </row>
    <row r="182" spans="1:3" x14ac:dyDescent="0.25">
      <c r="A182" s="162" t="s">
        <v>80</v>
      </c>
      <c r="B182" s="160">
        <v>807.44651815076895</v>
      </c>
      <c r="C182" s="160">
        <f t="shared" si="10"/>
        <v>826.61094896717373</v>
      </c>
    </row>
    <row r="183" spans="1:3" x14ac:dyDescent="0.25">
      <c r="A183" s="162" t="s">
        <v>81</v>
      </c>
      <c r="B183" s="160">
        <v>809.48278056476886</v>
      </c>
      <c r="C183" s="160">
        <f t="shared" si="10"/>
        <v>828.64721138117363</v>
      </c>
    </row>
    <row r="184" spans="1:3" x14ac:dyDescent="0.25">
      <c r="A184" s="162" t="s">
        <v>82</v>
      </c>
      <c r="B184" s="160">
        <v>811.48689146696904</v>
      </c>
      <c r="C184" s="160">
        <f t="shared" si="10"/>
        <v>830.65132228337382</v>
      </c>
    </row>
    <row r="185" spans="1:3" x14ac:dyDescent="0.25">
      <c r="A185" s="162" t="s">
        <v>83</v>
      </c>
      <c r="B185" s="160">
        <v>813.63032558696898</v>
      </c>
      <c r="C185" s="160">
        <f t="shared" si="10"/>
        <v>832.79475640337375</v>
      </c>
    </row>
    <row r="186" spans="1:3" x14ac:dyDescent="0.25">
      <c r="A186" s="162" t="s">
        <v>84</v>
      </c>
      <c r="B186" s="160">
        <v>815.68802234216912</v>
      </c>
      <c r="C186" s="160">
        <f t="shared" si="10"/>
        <v>834.85245315857389</v>
      </c>
    </row>
    <row r="187" spans="1:3" x14ac:dyDescent="0.25">
      <c r="A187" s="162" t="s">
        <v>85</v>
      </c>
      <c r="B187" s="160">
        <v>817.94934533876904</v>
      </c>
      <c r="C187" s="160">
        <f t="shared" si="10"/>
        <v>837.11377615517381</v>
      </c>
    </row>
    <row r="188" spans="1:3" x14ac:dyDescent="0.25">
      <c r="A188" s="162" t="s">
        <v>86</v>
      </c>
      <c r="B188" s="160">
        <v>820.09277945876909</v>
      </c>
      <c r="C188" s="160">
        <f t="shared" si="10"/>
        <v>839.25721027517386</v>
      </c>
    </row>
    <row r="189" spans="1:3" x14ac:dyDescent="0.25">
      <c r="A189" s="162" t="s">
        <v>87</v>
      </c>
      <c r="B189" s="160">
        <v>822.33266811416911</v>
      </c>
      <c r="C189" s="160">
        <f t="shared" si="10"/>
        <v>841.49709893057388</v>
      </c>
    </row>
    <row r="190" spans="1:3" x14ac:dyDescent="0.25">
      <c r="A190" s="162" t="s">
        <v>88</v>
      </c>
      <c r="B190" s="160">
        <v>824.690445646169</v>
      </c>
      <c r="C190" s="160">
        <f t="shared" si="10"/>
        <v>843.85487646257377</v>
      </c>
    </row>
    <row r="191" spans="1:3" x14ac:dyDescent="0.25">
      <c r="A191" s="162" t="s">
        <v>89</v>
      </c>
      <c r="B191" s="160">
        <v>827.048223178169</v>
      </c>
      <c r="C191" s="160">
        <f t="shared" si="10"/>
        <v>846.21265399457377</v>
      </c>
    </row>
    <row r="192" spans="1:3" s="24" customFormat="1" x14ac:dyDescent="0.25">
      <c r="A192" s="363" t="s">
        <v>90</v>
      </c>
      <c r="B192" s="160">
        <v>829.26667749236901</v>
      </c>
      <c r="C192" s="160">
        <f t="shared" si="10"/>
        <v>848.43110830877379</v>
      </c>
    </row>
    <row r="193" spans="1:3" s="91" customFormat="1" x14ac:dyDescent="0.25">
      <c r="A193" s="368"/>
      <c r="B193" s="329"/>
      <c r="C193" s="329"/>
    </row>
    <row r="194" spans="1:3" s="24" customFormat="1" x14ac:dyDescent="0.25">
      <c r="A194" s="362" t="s">
        <v>118</v>
      </c>
      <c r="B194" s="160"/>
      <c r="C194" s="160"/>
    </row>
    <row r="195" spans="1:3" s="24" customFormat="1" x14ac:dyDescent="0.25">
      <c r="A195" s="363" t="s">
        <v>286</v>
      </c>
      <c r="B195" s="160"/>
      <c r="C195" s="160"/>
    </row>
    <row r="196" spans="1:3" x14ac:dyDescent="0.25">
      <c r="A196" s="162" t="s">
        <v>95</v>
      </c>
      <c r="B196" s="155"/>
      <c r="C196" s="155"/>
    </row>
    <row r="197" spans="1:3" x14ac:dyDescent="0.25">
      <c r="A197" s="162" t="s">
        <v>78</v>
      </c>
      <c r="B197" s="160">
        <v>784.36173267836898</v>
      </c>
      <c r="C197" s="160">
        <f t="shared" ref="C197:C209" si="11">IF(B197*C$2&lt;(C$3/52.18),B197+(C$3/52.18),B197*(1+C$2))</f>
        <v>803.52616349477375</v>
      </c>
    </row>
    <row r="198" spans="1:3" x14ac:dyDescent="0.25">
      <c r="A198" s="162" t="s">
        <v>79</v>
      </c>
      <c r="B198" s="160">
        <v>786.79453040456883</v>
      </c>
      <c r="C198" s="160">
        <f t="shared" si="11"/>
        <v>805.95896122097361</v>
      </c>
    </row>
    <row r="199" spans="1:3" x14ac:dyDescent="0.25">
      <c r="A199" s="162" t="s">
        <v>119</v>
      </c>
      <c r="B199" s="160">
        <v>789.21661096016896</v>
      </c>
      <c r="C199" s="160">
        <f t="shared" si="11"/>
        <v>808.38104177657374</v>
      </c>
    </row>
    <row r="200" spans="1:3" x14ac:dyDescent="0.25">
      <c r="A200" s="162" t="s">
        <v>81</v>
      </c>
      <c r="B200" s="160">
        <v>791.66012585696899</v>
      </c>
      <c r="C200" s="160">
        <f t="shared" si="11"/>
        <v>810.82455667337376</v>
      </c>
    </row>
    <row r="201" spans="1:3" x14ac:dyDescent="0.25">
      <c r="A201" s="162" t="s">
        <v>82</v>
      </c>
      <c r="B201" s="160">
        <v>794.08220641256901</v>
      </c>
      <c r="C201" s="160">
        <f t="shared" si="11"/>
        <v>813.24663722897378</v>
      </c>
    </row>
    <row r="202" spans="1:3" x14ac:dyDescent="0.25">
      <c r="A202" s="162" t="s">
        <v>83</v>
      </c>
      <c r="B202" s="160">
        <v>796.49356979756897</v>
      </c>
      <c r="C202" s="160">
        <f t="shared" si="11"/>
        <v>815.65800061397374</v>
      </c>
    </row>
    <row r="203" spans="1:3" x14ac:dyDescent="0.25">
      <c r="A203" s="162" t="s">
        <v>84</v>
      </c>
      <c r="B203" s="160">
        <v>798.9370846943691</v>
      </c>
      <c r="C203" s="160">
        <f t="shared" si="11"/>
        <v>818.10151551077388</v>
      </c>
    </row>
    <row r="204" spans="1:3" x14ac:dyDescent="0.25">
      <c r="A204" s="162" t="s">
        <v>85</v>
      </c>
      <c r="B204" s="160">
        <v>801.35916524996912</v>
      </c>
      <c r="C204" s="160">
        <f t="shared" si="11"/>
        <v>820.5235960663739</v>
      </c>
    </row>
    <row r="205" spans="1:3" x14ac:dyDescent="0.25">
      <c r="A205" s="162" t="s">
        <v>86</v>
      </c>
      <c r="B205" s="160">
        <v>803.78124580556891</v>
      </c>
      <c r="C205" s="160">
        <f t="shared" si="11"/>
        <v>822.94567662197369</v>
      </c>
    </row>
    <row r="206" spans="1:3" x14ac:dyDescent="0.25">
      <c r="A206" s="162" t="s">
        <v>87</v>
      </c>
      <c r="B206" s="160">
        <v>806.21404353176899</v>
      </c>
      <c r="C206" s="160">
        <f t="shared" si="11"/>
        <v>825.37847434817377</v>
      </c>
    </row>
    <row r="207" spans="1:3" x14ac:dyDescent="0.25">
      <c r="A207" s="162" t="s">
        <v>88</v>
      </c>
      <c r="B207" s="160">
        <v>808.64684125796896</v>
      </c>
      <c r="C207" s="160">
        <f t="shared" si="11"/>
        <v>827.81127207437373</v>
      </c>
    </row>
    <row r="208" spans="1:3" x14ac:dyDescent="0.25">
      <c r="A208" s="162" t="s">
        <v>89</v>
      </c>
      <c r="B208" s="160">
        <v>811.07963898416892</v>
      </c>
      <c r="C208" s="160">
        <f t="shared" si="11"/>
        <v>830.2440698005737</v>
      </c>
    </row>
    <row r="209" spans="1:3" x14ac:dyDescent="0.25">
      <c r="A209" s="162" t="s">
        <v>90</v>
      </c>
      <c r="B209" s="160">
        <v>813.512436710369</v>
      </c>
      <c r="C209" s="160">
        <f t="shared" si="11"/>
        <v>832.67686752677378</v>
      </c>
    </row>
    <row r="210" spans="1:3" s="186" customFormat="1" ht="16.5" thickBot="1" x14ac:dyDescent="0.25">
      <c r="A210" s="364"/>
      <c r="B210" s="225"/>
      <c r="C210" s="225"/>
    </row>
    <row r="211" spans="1:3" ht="16.5" thickTop="1" x14ac:dyDescent="0.2"/>
    <row r="220" spans="1:3" ht="30.75" customHeight="1" thickBot="1" x14ac:dyDescent="0.25">
      <c r="A220" s="365" t="s">
        <v>257</v>
      </c>
    </row>
    <row r="221" spans="1:3" ht="16.5" thickTop="1" x14ac:dyDescent="0.2">
      <c r="A221" s="366"/>
    </row>
  </sheetData>
  <hyperlinks>
    <hyperlink ref="A220:A221" location="'Table of Contents'!A1" display="'Table of Contents'!A1" xr:uid="{00000000-0004-0000-0100-000000000000}"/>
    <hyperlink ref="A220" location="'Table of Contents'!A1" display="Link to Table of Contents " xr:uid="{00000000-0004-0000-0100-000001000000}"/>
  </hyperlinks>
  <pageMargins left="0.25" right="0.25" top="0.75" bottom="0.75" header="0.3" footer="0.3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-0.249977111117893"/>
    <pageSetUpPr fitToPage="1"/>
  </sheetPr>
  <dimension ref="A1:BG30"/>
  <sheetViews>
    <sheetView zoomScaleNormal="100" workbookViewId="0">
      <pane ySplit="1" topLeftCell="A2" activePane="bottomLeft" state="frozen"/>
      <selection pane="bottomLeft" activeCell="C19" sqref="C19"/>
    </sheetView>
  </sheetViews>
  <sheetFormatPr defaultColWidth="8.88671875" defaultRowHeight="15.75" x14ac:dyDescent="0.25"/>
  <cols>
    <col min="1" max="1" width="16.5546875" style="1" customWidth="1"/>
    <col min="2" max="2" width="5.109375" style="1" customWidth="1"/>
    <col min="3" max="4" width="10.44140625" style="10" bestFit="1" customWidth="1"/>
    <col min="5" max="5" width="5.109375" style="1" customWidth="1"/>
    <col min="6" max="7" width="10.44140625" style="10" bestFit="1" customWidth="1"/>
    <col min="8" max="8" width="5.109375" style="1" customWidth="1"/>
    <col min="9" max="10" width="10.44140625" style="10" bestFit="1" customWidth="1"/>
    <col min="11" max="11" width="5.109375" style="1" customWidth="1"/>
    <col min="12" max="13" width="10.44140625" style="10" bestFit="1" customWidth="1"/>
    <col min="14" max="14" width="5.109375" style="1" customWidth="1"/>
    <col min="15" max="16" width="10.44140625" style="10" bestFit="1" customWidth="1"/>
    <col min="17" max="17" width="5.109375" style="1" customWidth="1"/>
    <col min="18" max="19" width="10.44140625" style="10" bestFit="1" customWidth="1"/>
    <col min="20" max="20" width="5.109375" style="1" customWidth="1"/>
    <col min="21" max="22" width="10.44140625" style="10" bestFit="1" customWidth="1"/>
    <col min="23" max="23" width="5.109375" style="1" customWidth="1"/>
    <col min="24" max="25" width="10.44140625" style="10" bestFit="1" customWidth="1"/>
    <col min="26" max="26" width="5.109375" style="1" customWidth="1"/>
    <col min="27" max="28" width="10.44140625" style="10" bestFit="1" customWidth="1"/>
    <col min="29" max="29" width="5.109375" style="1" customWidth="1"/>
    <col min="30" max="31" width="10.44140625" style="10" bestFit="1" customWidth="1"/>
    <col min="32" max="32" width="5.109375" style="1" customWidth="1"/>
    <col min="33" max="34" width="10.44140625" style="10" bestFit="1" customWidth="1"/>
    <col min="35" max="35" width="5.109375" style="1" customWidth="1"/>
    <col min="36" max="37" width="10.44140625" style="10" bestFit="1" customWidth="1"/>
    <col min="38" max="38" width="5.109375" style="1" customWidth="1"/>
    <col min="39" max="40" width="10.44140625" style="10" bestFit="1" customWidth="1"/>
    <col min="41" max="41" width="5.109375" style="1" customWidth="1"/>
    <col min="42" max="43" width="10.44140625" style="10" bestFit="1" customWidth="1"/>
    <col min="44" max="44" width="5.109375" style="1" customWidth="1"/>
    <col min="45" max="46" width="10.44140625" style="10" bestFit="1" customWidth="1"/>
    <col min="47" max="47" width="5.109375" style="1" customWidth="1"/>
    <col min="48" max="49" width="10.44140625" style="10" bestFit="1" customWidth="1"/>
    <col min="50" max="50" width="5.109375" style="1" customWidth="1"/>
    <col min="51" max="52" width="10.44140625" style="10" bestFit="1" customWidth="1"/>
    <col min="53" max="53" width="5.109375" style="1" customWidth="1"/>
    <col min="54" max="55" width="10.44140625" style="10" bestFit="1" customWidth="1"/>
    <col min="56" max="56" width="5.109375" style="1" customWidth="1"/>
    <col min="57" max="58" width="10.44140625" style="10" bestFit="1" customWidth="1"/>
    <col min="59" max="59" width="5.109375" style="1" customWidth="1"/>
    <col min="60" max="16384" width="8.88671875" style="1"/>
  </cols>
  <sheetData>
    <row r="1" spans="1:59" s="14" customFormat="1" ht="32.25" customHeight="1" thickBot="1" x14ac:dyDescent="0.3">
      <c r="A1" s="398" t="s">
        <v>27</v>
      </c>
      <c r="B1" s="104"/>
      <c r="C1" s="388">
        <v>45566</v>
      </c>
      <c r="D1" s="104"/>
      <c r="E1" s="104"/>
      <c r="F1" s="388">
        <v>45717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</row>
    <row r="2" spans="1:59" s="250" customFormat="1" x14ac:dyDescent="0.2">
      <c r="A2" s="248" t="s">
        <v>303</v>
      </c>
      <c r="B2" s="249"/>
      <c r="C2" s="350">
        <v>0.01</v>
      </c>
      <c r="E2" s="249"/>
      <c r="F2" s="350">
        <v>0.02</v>
      </c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</row>
    <row r="3" spans="1:59" s="251" customFormat="1" ht="32.25" thickBot="1" x14ac:dyDescent="0.25">
      <c r="A3" s="172" t="s">
        <v>302</v>
      </c>
      <c r="C3" s="390">
        <v>500</v>
      </c>
      <c r="F3" s="390">
        <v>1000</v>
      </c>
    </row>
    <row r="4" spans="1:59" s="276" customFormat="1" ht="19.5" thickBot="1" x14ac:dyDescent="0.35">
      <c r="A4" s="277"/>
      <c r="C4" s="275" t="s">
        <v>44</v>
      </c>
      <c r="D4" s="275" t="s">
        <v>45</v>
      </c>
      <c r="F4" s="275" t="s">
        <v>44</v>
      </c>
      <c r="G4" s="275" t="s">
        <v>45</v>
      </c>
      <c r="I4" s="275"/>
      <c r="J4" s="275"/>
      <c r="L4" s="275"/>
      <c r="M4" s="275"/>
      <c r="O4" s="275"/>
      <c r="P4" s="275"/>
      <c r="R4" s="275"/>
      <c r="S4" s="275"/>
      <c r="U4" s="275"/>
      <c r="V4" s="275"/>
      <c r="X4" s="275"/>
      <c r="Y4" s="275"/>
      <c r="AA4" s="275"/>
      <c r="AB4" s="275"/>
      <c r="AD4" s="275"/>
      <c r="AE4" s="275"/>
      <c r="AG4" s="275"/>
      <c r="AH4" s="275"/>
      <c r="AJ4" s="275"/>
      <c r="AK4" s="275"/>
      <c r="AM4" s="275"/>
      <c r="AN4" s="275"/>
      <c r="AP4" s="275"/>
      <c r="AQ4" s="275"/>
      <c r="AS4" s="275"/>
      <c r="AT4" s="275"/>
      <c r="AV4" s="275"/>
      <c r="AW4" s="275"/>
      <c r="AY4" s="275"/>
      <c r="AZ4" s="275"/>
      <c r="BB4" s="275"/>
      <c r="BC4" s="275"/>
      <c r="BE4" s="275"/>
      <c r="BF4" s="275"/>
    </row>
    <row r="5" spans="1:59" x14ac:dyDescent="0.25">
      <c r="A5" s="30" t="s">
        <v>46</v>
      </c>
      <c r="C5" s="94">
        <v>62625.657920219972</v>
      </c>
      <c r="D5" s="17">
        <v>30.773976629330409</v>
      </c>
      <c r="F5" s="94">
        <f t="shared" ref="F5:F10" si="0">IF(C5*F$2&lt;(F$3),C5+(F$3),C5*(1+F$2))</f>
        <v>63878.171078624371</v>
      </c>
      <c r="G5" s="17">
        <f>F5/52.18/39</f>
        <v>31.389456161917021</v>
      </c>
      <c r="I5" s="11"/>
      <c r="J5" s="17"/>
      <c r="L5" s="11"/>
      <c r="M5" s="17"/>
      <c r="O5" s="11"/>
      <c r="P5" s="17"/>
      <c r="R5" s="11"/>
      <c r="S5" s="17"/>
      <c r="U5" s="11"/>
      <c r="V5" s="17"/>
      <c r="X5" s="11"/>
      <c r="Y5" s="17"/>
      <c r="AA5" s="11"/>
      <c r="AB5" s="17"/>
      <c r="AD5" s="11"/>
      <c r="AE5" s="17"/>
      <c r="AG5" s="11"/>
      <c r="AH5" s="17"/>
      <c r="AJ5" s="11"/>
      <c r="AK5" s="17"/>
      <c r="AM5" s="11"/>
      <c r="AN5" s="17"/>
      <c r="AP5" s="11"/>
      <c r="AQ5" s="17"/>
      <c r="AS5" s="11"/>
      <c r="AT5" s="17"/>
      <c r="AV5" s="11"/>
      <c r="AW5" s="17"/>
      <c r="AY5" s="11"/>
      <c r="AZ5" s="17"/>
      <c r="BB5" s="11"/>
      <c r="BC5" s="17"/>
      <c r="BE5" s="11"/>
      <c r="BF5" s="17"/>
    </row>
    <row r="6" spans="1:59" x14ac:dyDescent="0.25">
      <c r="A6" s="2"/>
      <c r="C6" s="94">
        <v>64067.926070146743</v>
      </c>
      <c r="D6" s="17">
        <v>31.482700941586199</v>
      </c>
      <c r="F6" s="94">
        <f t="shared" si="0"/>
        <v>65349.28459154968</v>
      </c>
      <c r="G6" s="17">
        <f t="shared" ref="G6:G10" si="1">F6/52.18/39</f>
        <v>32.112354960417925</v>
      </c>
      <c r="I6" s="11"/>
      <c r="J6" s="17"/>
      <c r="L6" s="11"/>
      <c r="M6" s="17"/>
      <c r="O6" s="11"/>
      <c r="P6" s="17"/>
      <c r="R6" s="11"/>
      <c r="S6" s="17"/>
      <c r="U6" s="11"/>
      <c r="V6" s="17"/>
      <c r="X6" s="11"/>
      <c r="Y6" s="17"/>
      <c r="AA6" s="11"/>
      <c r="AB6" s="17"/>
      <c r="AD6" s="11"/>
      <c r="AE6" s="17"/>
      <c r="AG6" s="11"/>
      <c r="AH6" s="17"/>
      <c r="AJ6" s="11"/>
      <c r="AK6" s="17"/>
      <c r="AM6" s="11"/>
      <c r="AN6" s="17"/>
      <c r="AP6" s="11"/>
      <c r="AQ6" s="17"/>
      <c r="AS6" s="11"/>
      <c r="AT6" s="17"/>
      <c r="AV6" s="11"/>
      <c r="AW6" s="17"/>
      <c r="AY6" s="11"/>
      <c r="AZ6" s="17"/>
      <c r="BB6" s="11"/>
      <c r="BC6" s="17"/>
      <c r="BE6" s="11"/>
      <c r="BF6" s="17"/>
    </row>
    <row r="7" spans="1:59" x14ac:dyDescent="0.25">
      <c r="A7" s="2"/>
      <c r="C7" s="94">
        <v>65465.74836029148</v>
      </c>
      <c r="D7" s="17">
        <v>32.169584751153046</v>
      </c>
      <c r="F7" s="94">
        <f t="shared" si="0"/>
        <v>66775.063327497308</v>
      </c>
      <c r="G7" s="17">
        <f t="shared" si="1"/>
        <v>32.812976446176108</v>
      </c>
      <c r="I7" s="11"/>
      <c r="J7" s="17"/>
      <c r="L7" s="11"/>
      <c r="M7" s="17"/>
      <c r="O7" s="11"/>
      <c r="P7" s="17"/>
      <c r="R7" s="11"/>
      <c r="S7" s="17"/>
      <c r="U7" s="11"/>
      <c r="V7" s="17"/>
      <c r="X7" s="11"/>
      <c r="Y7" s="17"/>
      <c r="AA7" s="11"/>
      <c r="AB7" s="17"/>
      <c r="AD7" s="11"/>
      <c r="AE7" s="17"/>
      <c r="AG7" s="11"/>
      <c r="AH7" s="17"/>
      <c r="AJ7" s="11"/>
      <c r="AK7" s="17"/>
      <c r="AM7" s="11"/>
      <c r="AN7" s="17"/>
      <c r="AP7" s="11"/>
      <c r="AQ7" s="17"/>
      <c r="AS7" s="11"/>
      <c r="AT7" s="17"/>
      <c r="AV7" s="11"/>
      <c r="AW7" s="17"/>
      <c r="AY7" s="11"/>
      <c r="AZ7" s="17"/>
      <c r="BB7" s="11"/>
      <c r="BC7" s="17"/>
      <c r="BE7" s="11"/>
      <c r="BF7" s="17"/>
    </row>
    <row r="8" spans="1:59" x14ac:dyDescent="0.25">
      <c r="A8" s="2"/>
      <c r="C8" s="94">
        <v>66874.682115381744</v>
      </c>
      <c r="D8" s="17">
        <v>32.861928686392147</v>
      </c>
      <c r="F8" s="94">
        <f t="shared" si="0"/>
        <v>68212.175757689387</v>
      </c>
      <c r="G8" s="17">
        <f t="shared" si="1"/>
        <v>33.519167260119993</v>
      </c>
      <c r="I8" s="11"/>
      <c r="J8" s="17"/>
      <c r="L8" s="11"/>
      <c r="M8" s="17"/>
      <c r="O8" s="11"/>
      <c r="P8" s="17"/>
      <c r="R8" s="11"/>
      <c r="S8" s="17"/>
      <c r="U8" s="11"/>
      <c r="V8" s="17"/>
      <c r="X8" s="11"/>
      <c r="Y8" s="17"/>
      <c r="AA8" s="11"/>
      <c r="AB8" s="17"/>
      <c r="AD8" s="11"/>
      <c r="AE8" s="17"/>
      <c r="AG8" s="11"/>
      <c r="AH8" s="17"/>
      <c r="AJ8" s="11"/>
      <c r="AK8" s="17"/>
      <c r="AM8" s="11"/>
      <c r="AN8" s="17"/>
      <c r="AP8" s="11"/>
      <c r="AQ8" s="17"/>
      <c r="AS8" s="11"/>
      <c r="AT8" s="17"/>
      <c r="AV8" s="11"/>
      <c r="AW8" s="17"/>
      <c r="AY8" s="11"/>
      <c r="AZ8" s="17"/>
      <c r="BB8" s="11"/>
      <c r="BC8" s="17"/>
      <c r="BE8" s="11"/>
      <c r="BF8" s="17"/>
    </row>
    <row r="9" spans="1:59" x14ac:dyDescent="0.25">
      <c r="A9" s="2"/>
      <c r="C9" s="94">
        <v>68459.177016610978</v>
      </c>
      <c r="D9" s="17">
        <v>33.640542607252499</v>
      </c>
      <c r="F9" s="94">
        <f t="shared" si="0"/>
        <v>69828.360556943197</v>
      </c>
      <c r="G9" s="17">
        <f t="shared" si="1"/>
        <v>34.313353459397547</v>
      </c>
      <c r="I9" s="11"/>
      <c r="J9" s="17"/>
      <c r="L9" s="11"/>
      <c r="M9" s="17"/>
      <c r="O9" s="11"/>
      <c r="P9" s="17"/>
      <c r="R9" s="11"/>
      <c r="S9" s="17"/>
      <c r="U9" s="11"/>
      <c r="V9" s="17"/>
      <c r="X9" s="11"/>
      <c r="Y9" s="17"/>
      <c r="AA9" s="11"/>
      <c r="AB9" s="17"/>
      <c r="AD9" s="11"/>
      <c r="AE9" s="17"/>
      <c r="AG9" s="11"/>
      <c r="AH9" s="17"/>
      <c r="AJ9" s="11"/>
      <c r="AK9" s="17"/>
      <c r="AM9" s="11"/>
      <c r="AN9" s="17"/>
      <c r="AP9" s="11"/>
      <c r="AQ9" s="17"/>
      <c r="AS9" s="11"/>
      <c r="AT9" s="17"/>
      <c r="AV9" s="11"/>
      <c r="AW9" s="17"/>
      <c r="AY9" s="11"/>
      <c r="AZ9" s="17"/>
      <c r="BB9" s="11"/>
      <c r="BC9" s="17"/>
      <c r="BE9" s="11"/>
      <c r="BF9" s="17"/>
    </row>
    <row r="10" spans="1:59" x14ac:dyDescent="0.25">
      <c r="A10" s="2"/>
      <c r="C10" s="94">
        <v>69931.446121890607</v>
      </c>
      <c r="D10" s="17">
        <v>34.364009258823309</v>
      </c>
      <c r="F10" s="94">
        <f t="shared" si="0"/>
        <v>71330.07504432842</v>
      </c>
      <c r="G10" s="17">
        <f t="shared" si="1"/>
        <v>35.051289443999771</v>
      </c>
      <c r="I10" s="11"/>
      <c r="J10" s="17"/>
      <c r="L10" s="11"/>
      <c r="M10" s="17"/>
      <c r="O10" s="11"/>
      <c r="P10" s="17"/>
      <c r="R10" s="11"/>
      <c r="S10" s="17"/>
      <c r="U10" s="11"/>
      <c r="V10" s="17"/>
      <c r="X10" s="11"/>
      <c r="Y10" s="17"/>
      <c r="AA10" s="11"/>
      <c r="AB10" s="17"/>
      <c r="AD10" s="11"/>
      <c r="AE10" s="17"/>
      <c r="AG10" s="11"/>
      <c r="AH10" s="17"/>
      <c r="AJ10" s="11"/>
      <c r="AK10" s="17"/>
      <c r="AM10" s="11"/>
      <c r="AN10" s="17"/>
      <c r="AP10" s="11"/>
      <c r="AQ10" s="17"/>
      <c r="AS10" s="11"/>
      <c r="AT10" s="17"/>
      <c r="AV10" s="11"/>
      <c r="AW10" s="17"/>
      <c r="AY10" s="11"/>
      <c r="AZ10" s="17"/>
      <c r="BB10" s="11"/>
      <c r="BC10" s="17"/>
      <c r="BE10" s="11"/>
      <c r="BF10" s="17"/>
    </row>
    <row r="11" spans="1:59" s="5" customFormat="1" ht="16.5" thickBot="1" x14ac:dyDescent="0.3">
      <c r="C11" s="24"/>
      <c r="D11" s="24"/>
      <c r="F11" s="24"/>
      <c r="G11" s="24"/>
      <c r="I11" s="24"/>
      <c r="J11" s="24"/>
      <c r="L11" s="24"/>
      <c r="M11" s="24"/>
      <c r="O11" s="24"/>
      <c r="P11" s="24"/>
      <c r="R11" s="24"/>
      <c r="S11" s="24"/>
      <c r="U11" s="24"/>
      <c r="V11" s="24"/>
      <c r="X11" s="24"/>
      <c r="Y11" s="24"/>
      <c r="AA11" s="24"/>
      <c r="AB11" s="24"/>
      <c r="AD11" s="24"/>
      <c r="AE11" s="24"/>
      <c r="AG11" s="24"/>
      <c r="AH11" s="24"/>
      <c r="AJ11" s="24"/>
      <c r="AK11" s="24"/>
      <c r="AM11" s="24"/>
      <c r="AN11" s="24"/>
      <c r="AP11" s="24"/>
      <c r="AQ11" s="24"/>
      <c r="AS11" s="24"/>
      <c r="AT11" s="24"/>
      <c r="AV11" s="24"/>
      <c r="AW11" s="24"/>
      <c r="AY11" s="24"/>
      <c r="AZ11" s="24"/>
      <c r="BB11" s="24"/>
      <c r="BC11" s="24"/>
      <c r="BE11" s="24"/>
      <c r="BF11" s="24"/>
    </row>
    <row r="12" spans="1:59" s="276" customFormat="1" ht="16.5" thickBot="1" x14ac:dyDescent="0.3">
      <c r="A12" s="274"/>
      <c r="C12" s="275" t="s">
        <v>44</v>
      </c>
      <c r="D12" s="275" t="s">
        <v>45</v>
      </c>
      <c r="F12" s="275" t="s">
        <v>44</v>
      </c>
      <c r="G12" s="275" t="s">
        <v>45</v>
      </c>
      <c r="I12" s="275"/>
      <c r="J12" s="275"/>
      <c r="L12" s="275"/>
      <c r="M12" s="275"/>
      <c r="O12" s="275"/>
      <c r="P12" s="275"/>
      <c r="R12" s="275"/>
      <c r="S12" s="275"/>
      <c r="U12" s="275"/>
      <c r="V12" s="275"/>
      <c r="X12" s="275"/>
      <c r="Y12" s="275"/>
      <c r="AA12" s="275"/>
      <c r="AB12" s="275"/>
      <c r="AD12" s="275"/>
      <c r="AE12" s="275"/>
      <c r="AG12" s="275"/>
      <c r="AH12" s="275"/>
      <c r="AJ12" s="275"/>
      <c r="AK12" s="275"/>
      <c r="AM12" s="275"/>
      <c r="AN12" s="275"/>
      <c r="AP12" s="275"/>
      <c r="AQ12" s="275"/>
      <c r="AS12" s="275"/>
      <c r="AT12" s="275"/>
      <c r="AV12" s="275"/>
      <c r="AW12" s="275"/>
      <c r="AY12" s="275"/>
      <c r="AZ12" s="275"/>
      <c r="BB12" s="275"/>
      <c r="BC12" s="275"/>
      <c r="BE12" s="275"/>
      <c r="BF12" s="275"/>
    </row>
    <row r="13" spans="1:59" x14ac:dyDescent="0.25">
      <c r="A13" s="30" t="s">
        <v>322</v>
      </c>
      <c r="C13" s="94">
        <v>56485.671728350462</v>
      </c>
      <c r="D13" s="17">
        <v>27.756814050156983</v>
      </c>
      <c r="F13" s="94">
        <f t="shared" ref="F13:F20" si="2">IF(C13*F$2&lt;(F$3),C13+(F$3),C13*(1+F$2))</f>
        <v>57615.385162917475</v>
      </c>
      <c r="G13" s="17">
        <f>F13/52.18/39</f>
        <v>28.311950331160123</v>
      </c>
      <c r="I13" s="11"/>
      <c r="J13" s="17"/>
      <c r="L13" s="11"/>
      <c r="M13" s="17"/>
      <c r="O13" s="11"/>
      <c r="P13" s="17"/>
      <c r="R13" s="11"/>
      <c r="S13" s="17"/>
      <c r="U13" s="11"/>
      <c r="V13" s="17"/>
      <c r="X13" s="11"/>
      <c r="Y13" s="17"/>
      <c r="AA13" s="11"/>
      <c r="AB13" s="17"/>
      <c r="AD13" s="11"/>
      <c r="AE13" s="17"/>
      <c r="AG13" s="11"/>
      <c r="AH13" s="17"/>
      <c r="AJ13" s="11"/>
      <c r="AK13" s="17"/>
      <c r="AM13" s="11"/>
      <c r="AN13" s="17"/>
      <c r="AP13" s="11"/>
      <c r="AQ13" s="17"/>
      <c r="AS13" s="11"/>
      <c r="AT13" s="17"/>
      <c r="AV13" s="11"/>
      <c r="AW13" s="17"/>
      <c r="AY13" s="11"/>
      <c r="AZ13" s="17"/>
      <c r="BB13" s="11"/>
      <c r="BC13" s="17"/>
      <c r="BE13" s="11"/>
      <c r="BF13" s="17"/>
    </row>
    <row r="14" spans="1:59" x14ac:dyDescent="0.25">
      <c r="A14" s="7"/>
      <c r="C14" s="94">
        <v>59715.318996903792</v>
      </c>
      <c r="D14" s="17">
        <v>29.343848707582136</v>
      </c>
      <c r="F14" s="94">
        <f t="shared" si="2"/>
        <v>60909.625376841868</v>
      </c>
      <c r="G14" s="17">
        <f t="shared" ref="G14:G20" si="3">F14/52.18/39</f>
        <v>29.930725681733776</v>
      </c>
      <c r="I14" s="11"/>
      <c r="J14" s="17"/>
      <c r="L14" s="11"/>
      <c r="M14" s="17"/>
      <c r="O14" s="11"/>
      <c r="P14" s="17"/>
      <c r="R14" s="11"/>
      <c r="S14" s="17"/>
      <c r="U14" s="11"/>
      <c r="V14" s="17"/>
      <c r="X14" s="11"/>
      <c r="Y14" s="17"/>
      <c r="AA14" s="11"/>
      <c r="AB14" s="17"/>
      <c r="AD14" s="11"/>
      <c r="AE14" s="17"/>
      <c r="AG14" s="11"/>
      <c r="AH14" s="17"/>
      <c r="AJ14" s="11"/>
      <c r="AK14" s="17"/>
      <c r="AM14" s="11"/>
      <c r="AN14" s="17"/>
      <c r="AP14" s="11"/>
      <c r="AQ14" s="17"/>
      <c r="AS14" s="11"/>
      <c r="AT14" s="17"/>
      <c r="AV14" s="11"/>
      <c r="AW14" s="17"/>
      <c r="AY14" s="11"/>
      <c r="AZ14" s="17"/>
      <c r="BB14" s="11"/>
      <c r="BC14" s="17"/>
      <c r="BE14" s="11"/>
      <c r="BF14" s="17"/>
    </row>
    <row r="15" spans="1:59" x14ac:dyDescent="0.25">
      <c r="A15" s="7"/>
      <c r="C15" s="94">
        <v>62625.657920219972</v>
      </c>
      <c r="D15" s="17">
        <v>30.773976629330409</v>
      </c>
      <c r="F15" s="94">
        <f t="shared" si="2"/>
        <v>63878.171078624371</v>
      </c>
      <c r="G15" s="17">
        <f t="shared" si="3"/>
        <v>31.389456161917021</v>
      </c>
      <c r="I15" s="11"/>
      <c r="J15" s="17"/>
      <c r="L15" s="11"/>
      <c r="M15" s="17"/>
      <c r="O15" s="11"/>
      <c r="P15" s="17"/>
      <c r="R15" s="11"/>
      <c r="S15" s="17"/>
      <c r="U15" s="11"/>
      <c r="V15" s="17"/>
      <c r="X15" s="11"/>
      <c r="Y15" s="17"/>
      <c r="AA15" s="11"/>
      <c r="AB15" s="17"/>
      <c r="AD15" s="11"/>
      <c r="AE15" s="17"/>
      <c r="AG15" s="11"/>
      <c r="AH15" s="17"/>
      <c r="AJ15" s="11"/>
      <c r="AK15" s="17"/>
      <c r="AM15" s="11"/>
      <c r="AN15" s="17"/>
      <c r="AP15" s="11"/>
      <c r="AQ15" s="17"/>
      <c r="AS15" s="11"/>
      <c r="AT15" s="17"/>
      <c r="AV15" s="11"/>
      <c r="AW15" s="17"/>
      <c r="AY15" s="11"/>
      <c r="AZ15" s="17"/>
      <c r="BB15" s="11"/>
      <c r="BC15" s="17"/>
      <c r="BE15" s="11"/>
      <c r="BF15" s="17"/>
    </row>
    <row r="16" spans="1:59" x14ac:dyDescent="0.25">
      <c r="A16" s="7"/>
      <c r="C16" s="94">
        <v>64067.926070146743</v>
      </c>
      <c r="D16" s="17">
        <v>31.482700941586199</v>
      </c>
      <c r="F16" s="94">
        <f t="shared" si="2"/>
        <v>65349.28459154968</v>
      </c>
      <c r="G16" s="17">
        <f t="shared" si="3"/>
        <v>32.112354960417925</v>
      </c>
      <c r="I16" s="11"/>
      <c r="J16" s="17"/>
      <c r="L16" s="11"/>
      <c r="M16" s="17"/>
      <c r="O16" s="11"/>
      <c r="P16" s="17"/>
      <c r="R16" s="11"/>
      <c r="S16" s="17"/>
      <c r="U16" s="11"/>
      <c r="V16" s="17"/>
      <c r="X16" s="11"/>
      <c r="Y16" s="17"/>
      <c r="AA16" s="11"/>
      <c r="AB16" s="17"/>
      <c r="AD16" s="11"/>
      <c r="AE16" s="17"/>
      <c r="AG16" s="11"/>
      <c r="AH16" s="17"/>
      <c r="AJ16" s="11"/>
      <c r="AK16" s="17"/>
      <c r="AM16" s="11"/>
      <c r="AN16" s="17"/>
      <c r="AP16" s="11"/>
      <c r="AQ16" s="17"/>
      <c r="AS16" s="11"/>
      <c r="AT16" s="17"/>
      <c r="AV16" s="11"/>
      <c r="AW16" s="17"/>
      <c r="AY16" s="11"/>
      <c r="AZ16" s="17"/>
      <c r="BB16" s="11"/>
      <c r="BC16" s="17"/>
      <c r="BE16" s="11"/>
      <c r="BF16" s="17"/>
    </row>
    <row r="17" spans="1:59" x14ac:dyDescent="0.25">
      <c r="A17" s="7"/>
      <c r="C17" s="94">
        <v>65465.74836029148</v>
      </c>
      <c r="D17" s="17">
        <v>32.169584751153046</v>
      </c>
      <c r="F17" s="94">
        <f t="shared" si="2"/>
        <v>66775.063327497308</v>
      </c>
      <c r="G17" s="17">
        <f t="shared" si="3"/>
        <v>32.812976446176108</v>
      </c>
      <c r="I17" s="11"/>
      <c r="J17" s="17"/>
      <c r="L17" s="11"/>
      <c r="M17" s="17"/>
      <c r="O17" s="11"/>
      <c r="P17" s="17"/>
      <c r="R17" s="11"/>
      <c r="S17" s="17"/>
      <c r="U17" s="11"/>
      <c r="V17" s="17"/>
      <c r="X17" s="11"/>
      <c r="Y17" s="17"/>
      <c r="AA17" s="11"/>
      <c r="AB17" s="17"/>
      <c r="AD17" s="11"/>
      <c r="AE17" s="17"/>
      <c r="AG17" s="11"/>
      <c r="AH17" s="17"/>
      <c r="AJ17" s="11"/>
      <c r="AK17" s="17"/>
      <c r="AM17" s="11"/>
      <c r="AN17" s="17"/>
      <c r="AP17" s="11"/>
      <c r="AQ17" s="17"/>
      <c r="AS17" s="11"/>
      <c r="AT17" s="17"/>
      <c r="AV17" s="11"/>
      <c r="AW17" s="17"/>
      <c r="AY17" s="11"/>
      <c r="AZ17" s="17"/>
      <c r="BB17" s="11"/>
      <c r="BC17" s="17"/>
      <c r="BE17" s="11"/>
      <c r="BF17" s="17"/>
    </row>
    <row r="18" spans="1:59" x14ac:dyDescent="0.25">
      <c r="A18" s="7"/>
      <c r="C18" s="94">
        <v>66874.682115381744</v>
      </c>
      <c r="D18" s="17">
        <v>32.861928686392147</v>
      </c>
      <c r="F18" s="94">
        <f t="shared" si="2"/>
        <v>68212.175757689387</v>
      </c>
      <c r="G18" s="17">
        <f t="shared" si="3"/>
        <v>33.519167260119993</v>
      </c>
      <c r="I18" s="11"/>
      <c r="J18" s="17"/>
      <c r="L18" s="11"/>
      <c r="M18" s="17"/>
      <c r="O18" s="11"/>
      <c r="P18" s="17"/>
      <c r="R18" s="11"/>
      <c r="S18" s="17"/>
      <c r="U18" s="11"/>
      <c r="V18" s="17"/>
      <c r="X18" s="11"/>
      <c r="Y18" s="17"/>
      <c r="AA18" s="11"/>
      <c r="AB18" s="17"/>
      <c r="AD18" s="11"/>
      <c r="AE18" s="17"/>
      <c r="AG18" s="11"/>
      <c r="AH18" s="17"/>
      <c r="AJ18" s="11"/>
      <c r="AK18" s="17"/>
      <c r="AM18" s="11"/>
      <c r="AN18" s="17"/>
      <c r="AP18" s="11"/>
      <c r="AQ18" s="17"/>
      <c r="AS18" s="11"/>
      <c r="AT18" s="17"/>
      <c r="AV18" s="11"/>
      <c r="AW18" s="17"/>
      <c r="AY18" s="11"/>
      <c r="AZ18" s="17"/>
      <c r="BB18" s="11"/>
      <c r="BC18" s="17"/>
      <c r="BE18" s="11"/>
      <c r="BF18" s="17"/>
    </row>
    <row r="19" spans="1:59" x14ac:dyDescent="0.25">
      <c r="A19" s="8"/>
      <c r="C19" s="94">
        <v>68459.177016610978</v>
      </c>
      <c r="D19" s="17">
        <v>33.640542607252499</v>
      </c>
      <c r="F19" s="94">
        <f t="shared" si="2"/>
        <v>69828.360556943197</v>
      </c>
      <c r="G19" s="17">
        <f t="shared" si="3"/>
        <v>34.313353459397547</v>
      </c>
      <c r="I19" s="11"/>
      <c r="J19" s="17"/>
      <c r="L19" s="11"/>
      <c r="M19" s="17"/>
      <c r="O19" s="11"/>
      <c r="P19" s="17"/>
      <c r="R19" s="11"/>
      <c r="S19" s="17"/>
      <c r="U19" s="11"/>
      <c r="V19" s="17"/>
      <c r="X19" s="11"/>
      <c r="Y19" s="17"/>
      <c r="AA19" s="11"/>
      <c r="AB19" s="17"/>
      <c r="AD19" s="11"/>
      <c r="AE19" s="17"/>
      <c r="AG19" s="11"/>
      <c r="AH19" s="17"/>
      <c r="AJ19" s="11"/>
      <c r="AK19" s="17"/>
      <c r="AM19" s="11"/>
      <c r="AN19" s="17"/>
      <c r="AP19" s="11"/>
      <c r="AQ19" s="17"/>
      <c r="AS19" s="11"/>
      <c r="AT19" s="17"/>
      <c r="AV19" s="11"/>
      <c r="AW19" s="17"/>
      <c r="AY19" s="11"/>
      <c r="AZ19" s="17"/>
      <c r="BB19" s="11"/>
      <c r="BC19" s="17"/>
      <c r="BE19" s="11"/>
      <c r="BF19" s="17"/>
    </row>
    <row r="20" spans="1:59" x14ac:dyDescent="0.25">
      <c r="C20" s="94">
        <v>69931.446121890607</v>
      </c>
      <c r="D20" s="17">
        <v>34.364009258823309</v>
      </c>
      <c r="F20" s="94">
        <f t="shared" si="2"/>
        <v>71330.07504432842</v>
      </c>
      <c r="G20" s="17">
        <f t="shared" si="3"/>
        <v>35.051289443999771</v>
      </c>
      <c r="I20" s="11"/>
      <c r="J20" s="17"/>
      <c r="L20" s="11"/>
      <c r="M20" s="17"/>
      <c r="O20" s="11"/>
      <c r="P20" s="17"/>
      <c r="R20" s="11"/>
      <c r="S20" s="17"/>
      <c r="U20" s="11"/>
      <c r="V20" s="17"/>
      <c r="X20" s="11"/>
      <c r="Y20" s="17"/>
      <c r="AA20" s="11"/>
      <c r="AB20" s="17"/>
      <c r="AD20" s="11"/>
      <c r="AE20" s="17"/>
      <c r="AG20" s="11"/>
      <c r="AH20" s="17"/>
      <c r="AJ20" s="11"/>
      <c r="AK20" s="17"/>
      <c r="AM20" s="11"/>
      <c r="AN20" s="17"/>
      <c r="AP20" s="11"/>
      <c r="AQ20" s="17"/>
      <c r="AS20" s="11"/>
      <c r="AT20" s="17"/>
      <c r="AV20" s="11"/>
      <c r="AW20" s="17"/>
      <c r="AY20" s="11"/>
      <c r="AZ20" s="17"/>
      <c r="BB20" s="11"/>
      <c r="BC20" s="17"/>
      <c r="BE20" s="11"/>
      <c r="BF20" s="17"/>
    </row>
    <row r="21" spans="1:59" s="208" customFormat="1" ht="16.5" thickBot="1" x14ac:dyDescent="0.3">
      <c r="C21" s="186"/>
      <c r="D21" s="186"/>
      <c r="F21" s="186"/>
      <c r="G21" s="186"/>
      <c r="I21" s="186"/>
      <c r="J21" s="186"/>
      <c r="L21" s="186"/>
      <c r="M21" s="186"/>
      <c r="O21" s="186"/>
      <c r="P21" s="186"/>
      <c r="R21" s="186"/>
      <c r="S21" s="186"/>
      <c r="U21" s="186"/>
      <c r="V21" s="186"/>
      <c r="X21" s="186"/>
      <c r="Y21" s="186"/>
      <c r="AA21" s="186"/>
      <c r="AB21" s="186"/>
      <c r="AD21" s="186"/>
      <c r="AE21" s="186"/>
      <c r="AG21" s="186"/>
      <c r="AH21" s="186"/>
      <c r="AJ21" s="186"/>
      <c r="AK21" s="186"/>
      <c r="AM21" s="186"/>
      <c r="AN21" s="186"/>
      <c r="AP21" s="186"/>
      <c r="AQ21" s="186"/>
      <c r="AS21" s="186"/>
      <c r="AT21" s="186"/>
      <c r="AV21" s="186"/>
      <c r="AW21" s="186"/>
      <c r="AY21" s="186"/>
      <c r="AZ21" s="186"/>
      <c r="BB21" s="186"/>
      <c r="BC21" s="186"/>
      <c r="BE21" s="186"/>
      <c r="BF21" s="186"/>
    </row>
    <row r="22" spans="1:59" ht="16.5" thickTop="1" x14ac:dyDescent="0.25"/>
    <row r="29" spans="1:59" s="15" customFormat="1" ht="30.75" customHeight="1" thickBot="1" x14ac:dyDescent="0.3">
      <c r="A29" s="273" t="s">
        <v>257</v>
      </c>
      <c r="B29" s="1"/>
      <c r="C29" s="10"/>
      <c r="D29" s="10"/>
      <c r="E29" s="1"/>
      <c r="F29" s="10"/>
      <c r="G29" s="10"/>
      <c r="H29" s="1"/>
      <c r="I29" s="10"/>
      <c r="J29" s="10"/>
      <c r="K29" s="1"/>
      <c r="L29" s="10"/>
      <c r="M29" s="10"/>
      <c r="N29" s="1"/>
      <c r="O29" s="10"/>
      <c r="P29" s="10"/>
      <c r="Q29" s="1"/>
      <c r="R29" s="10"/>
      <c r="S29" s="10"/>
      <c r="T29" s="1"/>
      <c r="U29" s="10"/>
      <c r="V29" s="10"/>
      <c r="W29" s="1"/>
      <c r="X29" s="10"/>
      <c r="Y29" s="10"/>
      <c r="Z29" s="1"/>
      <c r="AA29" s="10"/>
      <c r="AB29" s="10"/>
      <c r="AC29" s="1"/>
      <c r="AD29" s="10"/>
      <c r="AE29" s="10"/>
      <c r="AF29" s="1"/>
      <c r="AG29" s="10"/>
      <c r="AH29" s="10"/>
      <c r="AI29" s="1"/>
      <c r="AJ29" s="10"/>
      <c r="AK29" s="10"/>
      <c r="AL29" s="1"/>
      <c r="AM29" s="10"/>
      <c r="AN29" s="10"/>
      <c r="AO29" s="1"/>
      <c r="AP29" s="10"/>
      <c r="AQ29" s="10"/>
      <c r="AR29" s="1"/>
      <c r="AS29" s="10"/>
      <c r="AT29" s="10"/>
      <c r="AU29" s="1"/>
      <c r="AV29" s="10"/>
      <c r="AW29" s="10"/>
      <c r="AX29" s="1"/>
      <c r="AY29" s="10"/>
      <c r="AZ29" s="10"/>
      <c r="BA29" s="1"/>
      <c r="BB29" s="10"/>
      <c r="BC29" s="10"/>
      <c r="BD29" s="1"/>
      <c r="BE29" s="10"/>
      <c r="BF29" s="10"/>
      <c r="BG29" s="1"/>
    </row>
    <row r="30" spans="1:59" ht="16.5" thickTop="1" x14ac:dyDescent="0.25"/>
  </sheetData>
  <phoneticPr fontId="3" type="noConversion"/>
  <hyperlinks>
    <hyperlink ref="A29" location="'Table of Contents'!A1" display="Link to Table of Contents " xr:uid="{00000000-0004-0000-1300-000000000000}"/>
  </hyperlink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59999389629810485"/>
  </sheetPr>
  <dimension ref="A1:BR39"/>
  <sheetViews>
    <sheetView zoomScaleNormal="100" workbookViewId="0">
      <pane ySplit="1" topLeftCell="A2" activePane="bottomLeft" state="frozen"/>
      <selection pane="bottomLeft" activeCell="E8" sqref="E8"/>
    </sheetView>
  </sheetViews>
  <sheetFormatPr defaultColWidth="8.88671875" defaultRowHeight="15.75" x14ac:dyDescent="0.25"/>
  <cols>
    <col min="1" max="1" width="30.5546875" style="3" customWidth="1"/>
    <col min="2" max="3" width="9.88671875" style="10" bestFit="1" customWidth="1"/>
    <col min="4" max="16384" width="8.88671875" style="1"/>
  </cols>
  <sheetData>
    <row r="1" spans="1:70" s="88" customFormat="1" ht="16.5" thickBot="1" x14ac:dyDescent="0.25">
      <c r="A1" s="87" t="s">
        <v>27</v>
      </c>
      <c r="B1" s="388">
        <v>45566</v>
      </c>
      <c r="C1" s="388">
        <v>45717</v>
      </c>
    </row>
    <row r="2" spans="1:70" s="250" customFormat="1" x14ac:dyDescent="0.2">
      <c r="A2" s="248" t="s">
        <v>303</v>
      </c>
      <c r="B2" s="350">
        <v>0.01</v>
      </c>
      <c r="C2" s="350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</row>
    <row r="3" spans="1:70" s="251" customFormat="1" ht="16.5" thickBot="1" x14ac:dyDescent="0.25">
      <c r="A3" s="172" t="s">
        <v>302</v>
      </c>
      <c r="B3" s="390">
        <v>500</v>
      </c>
      <c r="C3" s="390">
        <v>1000</v>
      </c>
    </row>
    <row r="4" spans="1:70" s="12" customFormat="1" x14ac:dyDescent="0.25">
      <c r="A4" s="399" t="s">
        <v>28</v>
      </c>
      <c r="B4" s="94">
        <v>85644.879563303286</v>
      </c>
      <c r="C4" s="94">
        <f t="shared" ref="C4:C12" si="0">IF(B4*C$2&lt;(C$3),B4+(C$3),B4*(1+C$2))</f>
        <v>87357.777154569354</v>
      </c>
    </row>
    <row r="5" spans="1:70" x14ac:dyDescent="0.25">
      <c r="A5" s="308"/>
      <c r="B5" s="94">
        <v>88649.365885834544</v>
      </c>
      <c r="C5" s="94">
        <f t="shared" si="0"/>
        <v>90422.353203551233</v>
      </c>
    </row>
    <row r="6" spans="1:70" x14ac:dyDescent="0.25">
      <c r="A6" s="308"/>
      <c r="B6" s="94">
        <v>91652.717583621648</v>
      </c>
      <c r="C6" s="94">
        <f t="shared" si="0"/>
        <v>93485.771935294077</v>
      </c>
    </row>
    <row r="7" spans="1:70" x14ac:dyDescent="0.25">
      <c r="A7" s="308"/>
      <c r="B7" s="94">
        <v>94661.742405129538</v>
      </c>
      <c r="C7" s="94">
        <f t="shared" si="0"/>
        <v>96554.977253232137</v>
      </c>
    </row>
    <row r="8" spans="1:70" x14ac:dyDescent="0.25">
      <c r="A8" s="308"/>
      <c r="B8" s="94">
        <v>97671.901851381583</v>
      </c>
      <c r="C8" s="94">
        <f t="shared" si="0"/>
        <v>99625.339888409217</v>
      </c>
    </row>
    <row r="9" spans="1:70" x14ac:dyDescent="0.25">
      <c r="A9" s="308"/>
      <c r="B9" s="94">
        <v>100674.11892442452</v>
      </c>
      <c r="C9" s="94">
        <f t="shared" si="0"/>
        <v>102687.60130291301</v>
      </c>
    </row>
    <row r="10" spans="1:70" x14ac:dyDescent="0.25">
      <c r="A10" s="308"/>
      <c r="B10" s="94">
        <v>103912.3379442524</v>
      </c>
      <c r="C10" s="94">
        <f t="shared" si="0"/>
        <v>105990.58470313746</v>
      </c>
    </row>
    <row r="11" spans="1:70" x14ac:dyDescent="0.25">
      <c r="A11" s="308"/>
      <c r="B11" s="94">
        <v>106940.65138641099</v>
      </c>
      <c r="C11" s="94">
        <f t="shared" si="0"/>
        <v>109079.46441413921</v>
      </c>
    </row>
    <row r="12" spans="1:70" x14ac:dyDescent="0.25">
      <c r="A12" s="308"/>
      <c r="B12" s="94">
        <v>110151.63941237908</v>
      </c>
      <c r="C12" s="94">
        <f t="shared" si="0"/>
        <v>112354.67220062666</v>
      </c>
    </row>
    <row r="13" spans="1:70" s="206" customFormat="1" x14ac:dyDescent="0.25">
      <c r="A13" s="309"/>
      <c r="B13" s="278"/>
      <c r="C13" s="278"/>
    </row>
    <row r="14" spans="1:70" s="5" customFormat="1" x14ac:dyDescent="0.25">
      <c r="A14" s="39" t="s">
        <v>61</v>
      </c>
      <c r="B14" s="94">
        <v>58087.950658337242</v>
      </c>
      <c r="C14" s="94">
        <f t="shared" ref="C14:C26" si="1">IF(B14*C$2&lt;(C$3),B14+(C$3),B14*(1+C$2))</f>
        <v>59249.709671503988</v>
      </c>
    </row>
    <row r="15" spans="1:70" x14ac:dyDescent="0.25">
      <c r="A15" s="308"/>
      <c r="B15" s="94">
        <v>59680.434702862309</v>
      </c>
      <c r="C15" s="94">
        <f t="shared" si="1"/>
        <v>60874.043396919558</v>
      </c>
    </row>
    <row r="16" spans="1:70" x14ac:dyDescent="0.25">
      <c r="A16" s="308"/>
      <c r="B16" s="94">
        <v>61254.96262003544</v>
      </c>
      <c r="C16" s="94">
        <f t="shared" si="1"/>
        <v>62480.061872436148</v>
      </c>
    </row>
    <row r="17" spans="1:11" x14ac:dyDescent="0.25">
      <c r="A17" s="308"/>
      <c r="B17" s="94">
        <v>62849.691180479495</v>
      </c>
      <c r="C17" s="94">
        <f t="shared" si="1"/>
        <v>64106.685004089086</v>
      </c>
    </row>
    <row r="18" spans="1:11" x14ac:dyDescent="0.25">
      <c r="A18" s="308"/>
      <c r="B18" s="94">
        <v>64439.930709085573</v>
      </c>
      <c r="C18" s="94">
        <f t="shared" si="1"/>
        <v>65728.729323267282</v>
      </c>
      <c r="D18" s="98"/>
      <c r="E18" s="98"/>
      <c r="F18" s="98"/>
      <c r="G18" s="98"/>
      <c r="H18" s="98"/>
      <c r="I18" s="98"/>
      <c r="J18" s="98"/>
      <c r="K18" s="98"/>
    </row>
    <row r="19" spans="1:11" x14ac:dyDescent="0.25">
      <c r="A19" s="308"/>
      <c r="B19" s="94">
        <v>66033.537011570166</v>
      </c>
      <c r="C19" s="94">
        <f t="shared" si="1"/>
        <v>67354.207751801572</v>
      </c>
    </row>
    <row r="20" spans="1:11" x14ac:dyDescent="0.25">
      <c r="A20" s="308"/>
      <c r="B20" s="94">
        <v>67626.021056095226</v>
      </c>
      <c r="C20" s="94">
        <f t="shared" si="1"/>
        <v>68978.541477217135</v>
      </c>
    </row>
    <row r="21" spans="1:11" x14ac:dyDescent="0.25">
      <c r="A21" s="308"/>
      <c r="B21" s="94">
        <v>69217.382842660809</v>
      </c>
      <c r="C21" s="94">
        <f t="shared" si="1"/>
        <v>70601.730499514029</v>
      </c>
    </row>
    <row r="22" spans="1:11" x14ac:dyDescent="0.25">
      <c r="A22" s="308"/>
      <c r="B22" s="94">
        <v>70808.744629226363</v>
      </c>
      <c r="C22" s="94">
        <f t="shared" si="1"/>
        <v>72224.919521810894</v>
      </c>
    </row>
    <row r="23" spans="1:11" x14ac:dyDescent="0.25">
      <c r="A23" s="308"/>
      <c r="B23" s="94">
        <v>72402.350931710971</v>
      </c>
      <c r="C23" s="94">
        <f t="shared" si="1"/>
        <v>73850.397950345185</v>
      </c>
    </row>
    <row r="24" spans="1:11" x14ac:dyDescent="0.25">
      <c r="A24" s="308"/>
      <c r="B24" s="94">
        <v>73994.834976236016</v>
      </c>
      <c r="C24" s="94">
        <f t="shared" si="1"/>
        <v>75474.731675760733</v>
      </c>
    </row>
    <row r="25" spans="1:11" x14ac:dyDescent="0.25">
      <c r="A25" s="308"/>
      <c r="B25" s="94">
        <v>75587.319020761119</v>
      </c>
      <c r="C25" s="94">
        <f t="shared" si="1"/>
        <v>77099.06540117634</v>
      </c>
    </row>
    <row r="26" spans="1:11" x14ac:dyDescent="0.25">
      <c r="A26" s="308"/>
      <c r="B26" s="94">
        <v>76560.316671644308</v>
      </c>
      <c r="C26" s="94">
        <f t="shared" si="1"/>
        <v>78091.523005077193</v>
      </c>
    </row>
    <row r="27" spans="1:11" s="208" customFormat="1" ht="16.5" thickBot="1" x14ac:dyDescent="0.3">
      <c r="A27" s="310"/>
      <c r="B27" s="186"/>
      <c r="C27" s="186"/>
    </row>
    <row r="28" spans="1:11" ht="16.5" thickTop="1" x14ac:dyDescent="0.25"/>
    <row r="38" spans="1:3" s="15" customFormat="1" ht="30.75" customHeight="1" thickBot="1" x14ac:dyDescent="0.25">
      <c r="A38" s="165" t="s">
        <v>257</v>
      </c>
      <c r="B38" s="10"/>
      <c r="C38" s="10"/>
    </row>
    <row r="39" spans="1:3" ht="16.5" thickTop="1" x14ac:dyDescent="0.25"/>
  </sheetData>
  <hyperlinks>
    <hyperlink ref="A38" location="'Table of Contents'!A1" display="Link to Table of Contents " xr:uid="{00000000-0004-0000-1400-000000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-0.249977111117893"/>
    <pageSetUpPr fitToPage="1"/>
  </sheetPr>
  <dimension ref="A1:BS294"/>
  <sheetViews>
    <sheetView zoomScaleNormal="100" workbookViewId="0">
      <pane ySplit="1" topLeftCell="A2" activePane="bottomLeft" state="frozen"/>
      <selection pane="bottomLeft" activeCell="A3" sqref="A3"/>
    </sheetView>
  </sheetViews>
  <sheetFormatPr defaultColWidth="8.88671875" defaultRowHeight="15.75" x14ac:dyDescent="0.25"/>
  <cols>
    <col min="1" max="1" width="31.44140625" style="279" customWidth="1"/>
    <col min="2" max="3" width="14.21875" style="26" customWidth="1"/>
    <col min="4" max="16384" width="8.88671875" style="195"/>
  </cols>
  <sheetData>
    <row r="1" spans="1:71" s="102" customFormat="1" ht="32.25" thickBot="1" x14ac:dyDescent="0.25">
      <c r="A1" s="313" t="s">
        <v>125</v>
      </c>
      <c r="B1" s="388">
        <v>45566</v>
      </c>
      <c r="C1" s="41">
        <v>45717</v>
      </c>
    </row>
    <row r="2" spans="1:71" s="250" customFormat="1" x14ac:dyDescent="0.2">
      <c r="A2" s="248" t="s">
        <v>303</v>
      </c>
      <c r="B2" s="350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16.5" thickBot="1" x14ac:dyDescent="0.25">
      <c r="A3" s="172" t="s">
        <v>302</v>
      </c>
      <c r="B3" s="390">
        <v>500</v>
      </c>
      <c r="C3" s="352">
        <v>1000</v>
      </c>
    </row>
    <row r="4" spans="1:71" s="385" customFormat="1" x14ac:dyDescent="0.25">
      <c r="A4" s="383" t="s">
        <v>266</v>
      </c>
      <c r="B4" s="384">
        <v>176320.41937771955</v>
      </c>
      <c r="C4" s="384">
        <f t="shared" ref="C4:C67" si="0">IF(B4*C$2&lt;(C$3),B4+(C$3),B4*(1+C$2))</f>
        <v>179846.82776527395</v>
      </c>
    </row>
    <row r="5" spans="1:71" s="292" customFormat="1" x14ac:dyDescent="0.25">
      <c r="A5" s="281" t="s">
        <v>126</v>
      </c>
      <c r="B5" s="291">
        <v>115800.9360135434</v>
      </c>
      <c r="C5" s="291">
        <f t="shared" si="0"/>
        <v>118116.95473381427</v>
      </c>
    </row>
    <row r="6" spans="1:71" s="287" customFormat="1" x14ac:dyDescent="0.25">
      <c r="A6" s="279"/>
      <c r="B6" s="290">
        <v>119576.9671621023</v>
      </c>
      <c r="C6" s="290">
        <f t="shared" si="0"/>
        <v>121968.50650534435</v>
      </c>
    </row>
    <row r="7" spans="1:71" s="287" customFormat="1" x14ac:dyDescent="0.25">
      <c r="A7" s="279"/>
      <c r="B7" s="290">
        <v>123317.82494359232</v>
      </c>
      <c r="C7" s="290">
        <f t="shared" si="0"/>
        <v>125784.18144246416</v>
      </c>
    </row>
    <row r="8" spans="1:71" s="287" customFormat="1" x14ac:dyDescent="0.25">
      <c r="A8" s="279"/>
      <c r="B8" s="290">
        <v>127055.27885084988</v>
      </c>
      <c r="C8" s="290">
        <f t="shared" si="0"/>
        <v>129596.38442786688</v>
      </c>
    </row>
    <row r="9" spans="1:71" s="287" customFormat="1" x14ac:dyDescent="0.25">
      <c r="A9" s="279"/>
      <c r="B9" s="290">
        <v>130802.94438080484</v>
      </c>
      <c r="C9" s="290">
        <f t="shared" si="0"/>
        <v>133419.00326842093</v>
      </c>
    </row>
    <row r="10" spans="1:71" s="287" customFormat="1" x14ac:dyDescent="0.25">
      <c r="A10" s="279"/>
      <c r="B10" s="290">
        <v>134543.80216229486</v>
      </c>
      <c r="C10" s="290">
        <f t="shared" si="0"/>
        <v>137234.67820554075</v>
      </c>
    </row>
    <row r="11" spans="1:71" s="292" customFormat="1" x14ac:dyDescent="0.25">
      <c r="A11" s="281"/>
      <c r="B11" s="291">
        <v>138282.39069429657</v>
      </c>
      <c r="C11" s="291">
        <f t="shared" si="0"/>
        <v>141048.03850818251</v>
      </c>
    </row>
    <row r="12" spans="1:71" s="292" customFormat="1" x14ac:dyDescent="0.25">
      <c r="A12" s="281"/>
      <c r="B12" s="291"/>
      <c r="C12" s="291"/>
    </row>
    <row r="13" spans="1:71" s="294" customFormat="1" x14ac:dyDescent="0.25">
      <c r="A13" s="282" t="s">
        <v>127</v>
      </c>
      <c r="B13" s="293">
        <v>109997.33044717353</v>
      </c>
      <c r="C13" s="293">
        <f t="shared" si="0"/>
        <v>112197.277056117</v>
      </c>
    </row>
    <row r="14" spans="1:71" s="287" customFormat="1" x14ac:dyDescent="0.25">
      <c r="A14" s="279"/>
      <c r="B14" s="290">
        <v>113585.01388820217</v>
      </c>
      <c r="C14" s="290">
        <f t="shared" si="0"/>
        <v>115856.71416596622</v>
      </c>
    </row>
    <row r="15" spans="1:71" s="287" customFormat="1" x14ac:dyDescent="0.25">
      <c r="A15" s="279"/>
      <c r="B15" s="290">
        <v>117137.52396216193</v>
      </c>
      <c r="C15" s="290">
        <f t="shared" si="0"/>
        <v>119480.27444140517</v>
      </c>
    </row>
    <row r="16" spans="1:71" s="287" customFormat="1" x14ac:dyDescent="0.25">
      <c r="A16" s="279"/>
      <c r="B16" s="290">
        <v>120682.09166291254</v>
      </c>
      <c r="C16" s="290">
        <f t="shared" si="0"/>
        <v>123095.7334961708</v>
      </c>
    </row>
    <row r="17" spans="1:6" s="287" customFormat="1" x14ac:dyDescent="0.25">
      <c r="A17" s="279"/>
      <c r="B17" s="290">
        <v>124247.08260905799</v>
      </c>
      <c r="C17" s="290">
        <f t="shared" si="0"/>
        <v>126732.02426123916</v>
      </c>
    </row>
    <row r="18" spans="1:6" s="287" customFormat="1" x14ac:dyDescent="0.25">
      <c r="A18" s="279"/>
      <c r="B18" s="290">
        <v>127798.45805827359</v>
      </c>
      <c r="C18" s="290">
        <f t="shared" si="0"/>
        <v>130354.42721943907</v>
      </c>
    </row>
    <row r="19" spans="1:6" s="292" customFormat="1" x14ac:dyDescent="0.25">
      <c r="A19" s="281"/>
      <c r="B19" s="291">
        <v>131349.83350748915</v>
      </c>
      <c r="C19" s="291">
        <f t="shared" si="0"/>
        <v>133976.83017763894</v>
      </c>
    </row>
    <row r="20" spans="1:6" s="292" customFormat="1" x14ac:dyDescent="0.25">
      <c r="A20" s="281"/>
      <c r="B20" s="291"/>
      <c r="C20" s="291"/>
    </row>
    <row r="21" spans="1:6" s="289" customFormat="1" x14ac:dyDescent="0.25">
      <c r="A21" s="280" t="s">
        <v>128</v>
      </c>
      <c r="B21" s="288">
        <v>83163.455247829013</v>
      </c>
      <c r="C21" s="288">
        <f t="shared" si="0"/>
        <v>84826.72435278559</v>
      </c>
    </row>
    <row r="22" spans="1:6" s="287" customFormat="1" x14ac:dyDescent="0.25">
      <c r="A22" s="279"/>
      <c r="B22" s="290">
        <v>86464.078628585601</v>
      </c>
      <c r="C22" s="290">
        <f t="shared" si="0"/>
        <v>88193.360201157309</v>
      </c>
    </row>
    <row r="23" spans="1:6" s="287" customFormat="1" x14ac:dyDescent="0.25">
      <c r="A23" s="279"/>
      <c r="B23" s="290">
        <v>89773.779007295438</v>
      </c>
      <c r="C23" s="290">
        <f t="shared" si="0"/>
        <v>91569.254587441348</v>
      </c>
    </row>
    <row r="24" spans="1:6" s="287" customFormat="1" x14ac:dyDescent="0.25">
      <c r="A24" s="279"/>
      <c r="B24" s="290">
        <v>93094.82563344689</v>
      </c>
      <c r="C24" s="290">
        <f t="shared" si="0"/>
        <v>94956.722146115833</v>
      </c>
    </row>
    <row r="25" spans="1:6" s="287" customFormat="1" x14ac:dyDescent="0.25">
      <c r="A25" s="279"/>
      <c r="B25" s="290">
        <v>96381.833517273553</v>
      </c>
      <c r="C25" s="290">
        <f t="shared" si="0"/>
        <v>98309.470187619023</v>
      </c>
    </row>
    <row r="26" spans="1:6" s="287" customFormat="1" x14ac:dyDescent="0.25">
      <c r="A26" s="279"/>
      <c r="B26" s="290">
        <v>99700.610893936697</v>
      </c>
      <c r="C26" s="290">
        <f t="shared" si="0"/>
        <v>101694.62311181544</v>
      </c>
    </row>
    <row r="27" spans="1:6" s="287" customFormat="1" x14ac:dyDescent="0.25">
      <c r="A27" s="279"/>
      <c r="B27" s="290">
        <v>103009.17664790236</v>
      </c>
      <c r="C27" s="290">
        <f t="shared" si="0"/>
        <v>105069.36018086041</v>
      </c>
    </row>
    <row r="28" spans="1:6" s="287" customFormat="1" x14ac:dyDescent="0.25">
      <c r="A28" s="279"/>
      <c r="B28" s="290">
        <v>106317.74240186805</v>
      </c>
      <c r="C28" s="290">
        <f t="shared" si="0"/>
        <v>108444.0972499054</v>
      </c>
      <c r="F28" s="32"/>
    </row>
    <row r="29" spans="1:6" s="292" customFormat="1" x14ac:dyDescent="0.25">
      <c r="A29" s="281"/>
      <c r="B29" s="291">
        <v>109620.63503211296</v>
      </c>
      <c r="C29" s="291">
        <f t="shared" si="0"/>
        <v>111813.04773275522</v>
      </c>
    </row>
    <row r="30" spans="1:6" s="292" customFormat="1" x14ac:dyDescent="0.25">
      <c r="A30" s="281"/>
      <c r="B30" s="291"/>
      <c r="C30" s="291"/>
    </row>
    <row r="31" spans="1:6" s="289" customFormat="1" x14ac:dyDescent="0.25">
      <c r="A31" s="280" t="s">
        <v>129</v>
      </c>
      <c r="B31" s="288">
        <v>83163.455247829013</v>
      </c>
      <c r="C31" s="288">
        <f t="shared" si="0"/>
        <v>84826.72435278559</v>
      </c>
    </row>
    <row r="32" spans="1:6" s="287" customFormat="1" x14ac:dyDescent="0.25">
      <c r="A32" s="279"/>
      <c r="B32" s="290">
        <v>86464.078628585601</v>
      </c>
      <c r="C32" s="290">
        <f t="shared" si="0"/>
        <v>88193.360201157309</v>
      </c>
    </row>
    <row r="33" spans="1:3" s="287" customFormat="1" x14ac:dyDescent="0.25">
      <c r="A33" s="279"/>
      <c r="B33" s="290">
        <v>89773.779007295438</v>
      </c>
      <c r="C33" s="290">
        <f t="shared" si="0"/>
        <v>91569.254587441348</v>
      </c>
    </row>
    <row r="34" spans="1:3" s="287" customFormat="1" x14ac:dyDescent="0.25">
      <c r="A34" s="279"/>
      <c r="B34" s="290">
        <v>93094.82563344689</v>
      </c>
      <c r="C34" s="290">
        <f t="shared" si="0"/>
        <v>94956.722146115833</v>
      </c>
    </row>
    <row r="35" spans="1:3" s="287" customFormat="1" x14ac:dyDescent="0.25">
      <c r="A35" s="279"/>
      <c r="B35" s="290">
        <v>96381.833517273553</v>
      </c>
      <c r="C35" s="290">
        <f t="shared" si="0"/>
        <v>98309.470187619023</v>
      </c>
    </row>
    <row r="36" spans="1:3" s="287" customFormat="1" x14ac:dyDescent="0.25">
      <c r="A36" s="279"/>
      <c r="B36" s="290">
        <v>99700.610893936697</v>
      </c>
      <c r="C36" s="290">
        <f t="shared" si="0"/>
        <v>101694.62311181544</v>
      </c>
    </row>
    <row r="37" spans="1:3" s="292" customFormat="1" x14ac:dyDescent="0.25">
      <c r="A37" s="281"/>
      <c r="B37" s="291">
        <v>103009.17664790236</v>
      </c>
      <c r="C37" s="291">
        <f t="shared" si="0"/>
        <v>105069.36018086041</v>
      </c>
    </row>
    <row r="38" spans="1:3" s="292" customFormat="1" x14ac:dyDescent="0.25">
      <c r="A38" s="281"/>
      <c r="B38" s="291"/>
      <c r="C38" s="291"/>
    </row>
    <row r="39" spans="1:3" s="289" customFormat="1" x14ac:dyDescent="0.25">
      <c r="A39" s="280" t="s">
        <v>70</v>
      </c>
      <c r="B39" s="288">
        <v>62067.377379693164</v>
      </c>
      <c r="C39" s="288">
        <f t="shared" si="0"/>
        <v>63308.724927287025</v>
      </c>
    </row>
    <row r="40" spans="1:3" s="287" customFormat="1" x14ac:dyDescent="0.25">
      <c r="A40" s="279"/>
      <c r="B40" s="290">
        <v>73094.795268167974</v>
      </c>
      <c r="C40" s="290">
        <f t="shared" si="0"/>
        <v>74556.691173531333</v>
      </c>
    </row>
    <row r="41" spans="1:3" s="287" customFormat="1" x14ac:dyDescent="0.25">
      <c r="A41" s="279"/>
      <c r="B41" s="290">
        <v>77005.846761281748</v>
      </c>
      <c r="C41" s="290">
        <f t="shared" si="0"/>
        <v>78545.963696507388</v>
      </c>
    </row>
    <row r="42" spans="1:3" s="287" customFormat="1" x14ac:dyDescent="0.25">
      <c r="A42" s="279"/>
      <c r="B42" s="290">
        <v>79697.176654425304</v>
      </c>
      <c r="C42" s="290">
        <f t="shared" si="0"/>
        <v>81291.120187513807</v>
      </c>
    </row>
    <row r="43" spans="1:3" s="287" customFormat="1" x14ac:dyDescent="0.25">
      <c r="A43" s="279"/>
      <c r="B43" s="290">
        <v>83629.786017678096</v>
      </c>
      <c r="C43" s="290">
        <f t="shared" si="0"/>
        <v>85302.381738031661</v>
      </c>
    </row>
    <row r="44" spans="1:3" s="287" customFormat="1" x14ac:dyDescent="0.25">
      <c r="A44" s="279"/>
      <c r="B44" s="290">
        <v>87605.511121208881</v>
      </c>
      <c r="C44" s="290">
        <f t="shared" si="0"/>
        <v>89357.621343633058</v>
      </c>
    </row>
    <row r="45" spans="1:3" s="287" customFormat="1" x14ac:dyDescent="0.25">
      <c r="A45" s="279"/>
      <c r="B45" s="290">
        <v>91561.947604088942</v>
      </c>
      <c r="C45" s="290">
        <f t="shared" si="0"/>
        <v>93393.186556170724</v>
      </c>
    </row>
    <row r="46" spans="1:3" s="287" customFormat="1" x14ac:dyDescent="0.25">
      <c r="A46" s="279"/>
      <c r="B46" s="290">
        <v>95517.249462224907</v>
      </c>
      <c r="C46" s="290">
        <f t="shared" si="0"/>
        <v>97427.594451469413</v>
      </c>
    </row>
    <row r="47" spans="1:3" s="292" customFormat="1" x14ac:dyDescent="0.25">
      <c r="A47" s="281"/>
      <c r="B47" s="291">
        <v>99472.551320360843</v>
      </c>
      <c r="C47" s="291">
        <f t="shared" si="0"/>
        <v>101462.00234676806</v>
      </c>
    </row>
    <row r="48" spans="1:3" s="292" customFormat="1" x14ac:dyDescent="0.25">
      <c r="A48" s="281"/>
      <c r="B48" s="291"/>
      <c r="C48" s="291"/>
    </row>
    <row r="49" spans="1:3" s="289" customFormat="1" x14ac:dyDescent="0.25">
      <c r="A49" s="280" t="s">
        <v>8</v>
      </c>
      <c r="B49" s="288">
        <v>57598.090512453498</v>
      </c>
      <c r="C49" s="288">
        <f t="shared" si="0"/>
        <v>58750.05232270257</v>
      </c>
    </row>
    <row r="50" spans="1:3" s="287" customFormat="1" x14ac:dyDescent="0.25">
      <c r="A50" s="279"/>
      <c r="B50" s="290">
        <v>61282.217056735601</v>
      </c>
      <c r="C50" s="290">
        <f t="shared" si="0"/>
        <v>62507.861397870314</v>
      </c>
    </row>
    <row r="51" spans="1:3" s="287" customFormat="1" x14ac:dyDescent="0.25">
      <c r="A51" s="279"/>
      <c r="B51" s="290">
        <v>65068.459827991959</v>
      </c>
      <c r="C51" s="290">
        <f t="shared" si="0"/>
        <v>66369.8290245518</v>
      </c>
    </row>
    <row r="52" spans="1:3" s="287" customFormat="1" x14ac:dyDescent="0.25">
      <c r="A52" s="279"/>
      <c r="B52" s="290">
        <v>71340.665413699215</v>
      </c>
      <c r="C52" s="290">
        <f t="shared" si="0"/>
        <v>72767.478721973195</v>
      </c>
    </row>
    <row r="53" spans="1:3" s="287" customFormat="1" x14ac:dyDescent="0.25">
      <c r="A53" s="279"/>
      <c r="B53" s="290">
        <v>79483.867202523528</v>
      </c>
      <c r="C53" s="290">
        <f t="shared" si="0"/>
        <v>81073.544546574005</v>
      </c>
    </row>
    <row r="54" spans="1:3" s="287" customFormat="1" x14ac:dyDescent="0.25">
      <c r="A54" s="279"/>
      <c r="B54" s="290">
        <v>83019.357905320896</v>
      </c>
      <c r="C54" s="290">
        <f t="shared" si="0"/>
        <v>84679.745063427312</v>
      </c>
    </row>
    <row r="55" spans="1:3" s="287" customFormat="1" x14ac:dyDescent="0.25">
      <c r="A55" s="279"/>
      <c r="B55" s="290">
        <v>86587.75272569884</v>
      </c>
      <c r="C55" s="290">
        <f t="shared" si="0"/>
        <v>88319.507780212822</v>
      </c>
    </row>
    <row r="56" spans="1:3" s="287" customFormat="1" x14ac:dyDescent="0.25">
      <c r="A56" s="279"/>
      <c r="B56" s="290">
        <v>90174.301541983325</v>
      </c>
      <c r="C56" s="290">
        <f t="shared" si="0"/>
        <v>91977.787572822999</v>
      </c>
    </row>
    <row r="57" spans="1:3" s="287" customFormat="1" x14ac:dyDescent="0.25">
      <c r="A57" s="279"/>
      <c r="B57" s="290">
        <v>93735.888613896313</v>
      </c>
      <c r="C57" s="290">
        <f t="shared" si="0"/>
        <v>95610.606386174244</v>
      </c>
    </row>
    <row r="58" spans="1:3" s="292" customFormat="1" x14ac:dyDescent="0.25">
      <c r="A58" s="281"/>
      <c r="B58" s="40"/>
      <c r="C58" s="40"/>
    </row>
    <row r="59" spans="1:3" s="292" customFormat="1" x14ac:dyDescent="0.25">
      <c r="A59" s="281" t="s">
        <v>307</v>
      </c>
      <c r="B59" s="291">
        <v>52052.806064934608</v>
      </c>
      <c r="C59" s="291">
        <f t="shared" si="0"/>
        <v>53093.862186233302</v>
      </c>
    </row>
    <row r="60" spans="1:3" s="292" customFormat="1" x14ac:dyDescent="0.25">
      <c r="A60" s="281"/>
      <c r="B60" s="290">
        <v>55294.802281812095</v>
      </c>
      <c r="C60" s="290">
        <f t="shared" si="0"/>
        <v>56400.698327448335</v>
      </c>
    </row>
    <row r="61" spans="1:3" s="292" customFormat="1" x14ac:dyDescent="0.25">
      <c r="A61" s="281"/>
      <c r="B61" s="290">
        <v>57598.090512453498</v>
      </c>
      <c r="C61" s="290">
        <f t="shared" si="0"/>
        <v>58750.05232270257</v>
      </c>
    </row>
    <row r="62" spans="1:3" s="292" customFormat="1" x14ac:dyDescent="0.25">
      <c r="A62" s="281"/>
      <c r="B62" s="290">
        <v>61281.082431991439</v>
      </c>
      <c r="C62" s="290">
        <f t="shared" si="0"/>
        <v>62506.704080631273</v>
      </c>
    </row>
    <row r="63" spans="1:3" s="292" customFormat="1" x14ac:dyDescent="0.25">
      <c r="A63" s="281"/>
      <c r="B63" s="290">
        <v>65068.459827991959</v>
      </c>
      <c r="C63" s="290">
        <f t="shared" si="0"/>
        <v>66369.8290245518</v>
      </c>
    </row>
    <row r="64" spans="1:3" s="292" customFormat="1" x14ac:dyDescent="0.25">
      <c r="A64" s="281"/>
      <c r="B64" s="290">
        <v>71340.665413699215</v>
      </c>
      <c r="C64" s="290">
        <f t="shared" si="0"/>
        <v>72767.478721973195</v>
      </c>
    </row>
    <row r="65" spans="1:3" s="292" customFormat="1" x14ac:dyDescent="0.25">
      <c r="A65" s="281"/>
      <c r="B65" s="290">
        <v>79483.867202523528</v>
      </c>
      <c r="C65" s="290">
        <f t="shared" si="0"/>
        <v>81073.544546574005</v>
      </c>
    </row>
    <row r="66" spans="1:3" s="292" customFormat="1" x14ac:dyDescent="0.25">
      <c r="A66" s="281"/>
      <c r="B66" s="290">
        <v>82928.587925788248</v>
      </c>
      <c r="C66" s="290">
        <f t="shared" si="0"/>
        <v>84587.159684304017</v>
      </c>
    </row>
    <row r="67" spans="1:3" s="292" customFormat="1" x14ac:dyDescent="0.25">
      <c r="A67" s="281"/>
      <c r="B67" s="290">
        <v>86361.962401611338</v>
      </c>
      <c r="C67" s="290">
        <f t="shared" si="0"/>
        <v>88089.201649643568</v>
      </c>
    </row>
    <row r="68" spans="1:3" s="292" customFormat="1" x14ac:dyDescent="0.25">
      <c r="A68" s="281"/>
      <c r="B68" s="290">
        <v>89813.490873340997</v>
      </c>
      <c r="C68" s="290">
        <f t="shared" ref="C68:C69" si="1">IF(B68*C$2&lt;(C$3),B68+(C$3),B68*(1+C$2))</f>
        <v>91609.760690807816</v>
      </c>
    </row>
    <row r="69" spans="1:3" s="292" customFormat="1" x14ac:dyDescent="0.25">
      <c r="A69" s="281"/>
      <c r="B69" s="290">
        <v>93241.192225443301</v>
      </c>
      <c r="C69" s="290">
        <f t="shared" si="1"/>
        <v>95106.016069952166</v>
      </c>
    </row>
    <row r="70" spans="1:3" s="296" customFormat="1" x14ac:dyDescent="0.25">
      <c r="A70" s="283"/>
      <c r="B70" s="295"/>
      <c r="C70" s="295"/>
    </row>
    <row r="71" spans="1:3" s="292" customFormat="1" x14ac:dyDescent="0.25">
      <c r="A71" s="281" t="s">
        <v>130</v>
      </c>
      <c r="B71" s="291">
        <v>54979.376602936063</v>
      </c>
      <c r="C71" s="291">
        <f t="shared" ref="C71:C76" si="2">IF(B71*C$2&lt;(C$3),B71+(C$3),B71*(1+C$2))</f>
        <v>56078.964134994785</v>
      </c>
    </row>
    <row r="72" spans="1:3" s="287" customFormat="1" x14ac:dyDescent="0.25">
      <c r="A72" s="279"/>
      <c r="B72" s="290">
        <v>57144.240614790178</v>
      </c>
      <c r="C72" s="290">
        <f t="shared" si="2"/>
        <v>58287.125427085986</v>
      </c>
    </row>
    <row r="73" spans="1:3" s="287" customFormat="1" x14ac:dyDescent="0.25">
      <c r="A73" s="279"/>
      <c r="B73" s="290">
        <v>59348.816492689803</v>
      </c>
      <c r="C73" s="290">
        <f t="shared" si="2"/>
        <v>60535.792822543597</v>
      </c>
    </row>
    <row r="74" spans="1:3" s="287" customFormat="1" x14ac:dyDescent="0.25">
      <c r="A74" s="279"/>
      <c r="B74" s="290">
        <v>61531.83450045043</v>
      </c>
      <c r="C74" s="290">
        <f t="shared" si="2"/>
        <v>62762.471190459437</v>
      </c>
    </row>
    <row r="75" spans="1:3" s="287" customFormat="1" x14ac:dyDescent="0.25">
      <c r="A75" s="279"/>
      <c r="B75" s="290">
        <v>63832.853481603532</v>
      </c>
      <c r="C75" s="290">
        <f t="shared" si="2"/>
        <v>65109.510551235602</v>
      </c>
    </row>
    <row r="76" spans="1:3" s="287" customFormat="1" x14ac:dyDescent="0.25">
      <c r="A76" s="279"/>
      <c r="B76" s="290">
        <v>66036.294734759009</v>
      </c>
      <c r="C76" s="290">
        <f t="shared" si="2"/>
        <v>67357.020629454186</v>
      </c>
    </row>
    <row r="77" spans="1:3" s="287" customFormat="1" x14ac:dyDescent="0.25">
      <c r="A77" s="279"/>
      <c r="B77" s="32"/>
      <c r="C77" s="32"/>
    </row>
    <row r="78" spans="1:3" s="292" customFormat="1" x14ac:dyDescent="0.25">
      <c r="A78" s="281"/>
      <c r="B78" s="40"/>
      <c r="C78" s="40"/>
    </row>
    <row r="79" spans="1:3" s="292" customFormat="1" x14ac:dyDescent="0.25">
      <c r="A79" s="281" t="s">
        <v>324</v>
      </c>
      <c r="B79" s="291">
        <v>49813.61884796001</v>
      </c>
      <c r="C79" s="291">
        <f t="shared" ref="C79:C86" si="3">IF(B79*C$2&lt;(C$3),B79+(C$3),B79*(1+C$2))</f>
        <v>50813.61884796001</v>
      </c>
    </row>
    <row r="80" spans="1:3" s="292" customFormat="1" x14ac:dyDescent="0.25">
      <c r="A80" s="281"/>
      <c r="B80" s="290">
        <v>52613.916021546975</v>
      </c>
      <c r="C80" s="290">
        <f t="shared" si="3"/>
        <v>53666.194341977913</v>
      </c>
    </row>
    <row r="81" spans="1:3" s="292" customFormat="1" x14ac:dyDescent="0.25">
      <c r="A81" s="281"/>
      <c r="B81" s="290">
        <v>54979.376602936063</v>
      </c>
      <c r="C81" s="290">
        <f t="shared" si="3"/>
        <v>56078.964134994785</v>
      </c>
    </row>
    <row r="82" spans="1:3" s="292" customFormat="1" x14ac:dyDescent="0.25">
      <c r="A82" s="281"/>
      <c r="B82" s="290">
        <v>57144.240614790178</v>
      </c>
      <c r="C82" s="290">
        <f t="shared" si="3"/>
        <v>58287.125427085986</v>
      </c>
    </row>
    <row r="83" spans="1:3" s="292" customFormat="1" x14ac:dyDescent="0.25">
      <c r="A83" s="281"/>
      <c r="B83" s="290">
        <v>59348.816492689803</v>
      </c>
      <c r="C83" s="290">
        <f t="shared" si="3"/>
        <v>60535.792822543597</v>
      </c>
    </row>
    <row r="84" spans="1:3" s="292" customFormat="1" x14ac:dyDescent="0.25">
      <c r="A84" s="281"/>
      <c r="B84" s="290">
        <v>61531.83450045043</v>
      </c>
      <c r="C84" s="290">
        <f t="shared" si="3"/>
        <v>62762.471190459437</v>
      </c>
    </row>
    <row r="85" spans="1:3" s="292" customFormat="1" x14ac:dyDescent="0.25">
      <c r="A85" s="281"/>
      <c r="B85" s="290">
        <v>63832.853481603532</v>
      </c>
      <c r="C85" s="290">
        <f t="shared" si="3"/>
        <v>65109.510551235602</v>
      </c>
    </row>
    <row r="86" spans="1:3" s="292" customFormat="1" x14ac:dyDescent="0.25">
      <c r="A86" s="281"/>
      <c r="B86" s="291">
        <v>66036.294734759009</v>
      </c>
      <c r="C86" s="291">
        <f t="shared" si="3"/>
        <v>67357.020629454186</v>
      </c>
    </row>
    <row r="87" spans="1:3" s="296" customFormat="1" x14ac:dyDescent="0.25">
      <c r="A87" s="283"/>
      <c r="B87" s="86"/>
      <c r="C87" s="86"/>
    </row>
    <row r="88" spans="1:3" s="292" customFormat="1" x14ac:dyDescent="0.25">
      <c r="A88" s="281" t="s">
        <v>131</v>
      </c>
      <c r="B88" s="291">
        <v>31969.52979896</v>
      </c>
      <c r="C88" s="291">
        <f t="shared" ref="C88:C100" si="4">IF(B88*C$2&lt;(C$3),B88+(C$3),B88*(1+C$2))</f>
        <v>32969.52979896</v>
      </c>
    </row>
    <row r="89" spans="1:3" s="287" customFormat="1" x14ac:dyDescent="0.25">
      <c r="A89" s="279"/>
      <c r="B89" s="290">
        <v>32836.548900500005</v>
      </c>
      <c r="C89" s="290">
        <f t="shared" si="4"/>
        <v>33836.548900500005</v>
      </c>
    </row>
    <row r="90" spans="1:3" s="287" customFormat="1" x14ac:dyDescent="0.25">
      <c r="A90" s="279"/>
      <c r="B90" s="290">
        <v>34099.031597180001</v>
      </c>
      <c r="C90" s="290">
        <f t="shared" si="4"/>
        <v>35099.031597180001</v>
      </c>
    </row>
    <row r="91" spans="1:3" s="287" customFormat="1" x14ac:dyDescent="0.25">
      <c r="A91" s="279"/>
      <c r="B91" s="290">
        <v>35366.872879160008</v>
      </c>
      <c r="C91" s="290">
        <f t="shared" si="4"/>
        <v>36366.872879160008</v>
      </c>
    </row>
    <row r="92" spans="1:3" s="287" customFormat="1" x14ac:dyDescent="0.25">
      <c r="A92" s="279"/>
      <c r="B92" s="290">
        <v>36634.714161140007</v>
      </c>
      <c r="C92" s="290">
        <f t="shared" si="4"/>
        <v>37634.714161140007</v>
      </c>
    </row>
    <row r="93" spans="1:3" s="287" customFormat="1" x14ac:dyDescent="0.25">
      <c r="A93" s="279"/>
      <c r="B93" s="290">
        <v>37553.175681560002</v>
      </c>
      <c r="C93" s="290">
        <f t="shared" si="4"/>
        <v>38553.175681560002</v>
      </c>
    </row>
    <row r="94" spans="1:3" s="287" customFormat="1" x14ac:dyDescent="0.25">
      <c r="A94" s="279"/>
      <c r="B94" s="290">
        <v>38595.956380939999</v>
      </c>
      <c r="C94" s="290">
        <f t="shared" si="4"/>
        <v>39595.956380939999</v>
      </c>
    </row>
    <row r="95" spans="1:3" s="287" customFormat="1" x14ac:dyDescent="0.25">
      <c r="A95" s="279"/>
      <c r="B95" s="290">
        <v>39804.853224619997</v>
      </c>
      <c r="C95" s="290">
        <f t="shared" si="4"/>
        <v>40804.853224619997</v>
      </c>
    </row>
    <row r="96" spans="1:3" s="287" customFormat="1" x14ac:dyDescent="0.25">
      <c r="A96" s="279"/>
      <c r="B96" s="290">
        <v>40660.083438499998</v>
      </c>
      <c r="C96" s="290">
        <f t="shared" si="4"/>
        <v>41660.083438499998</v>
      </c>
    </row>
    <row r="97" spans="1:3" s="287" customFormat="1" x14ac:dyDescent="0.25">
      <c r="A97" s="279"/>
      <c r="B97" s="290">
        <v>41860.406545699996</v>
      </c>
      <c r="C97" s="290">
        <f t="shared" si="4"/>
        <v>42860.406545699996</v>
      </c>
    </row>
    <row r="98" spans="1:3" s="287" customFormat="1" x14ac:dyDescent="0.25">
      <c r="A98" s="279"/>
      <c r="B98" s="290">
        <v>43065.016521140002</v>
      </c>
      <c r="C98" s="290">
        <f t="shared" si="4"/>
        <v>44065.016521140002</v>
      </c>
    </row>
    <row r="99" spans="1:3" s="287" customFormat="1" x14ac:dyDescent="0.25">
      <c r="A99" s="279"/>
      <c r="B99" s="290">
        <v>45333.841537160006</v>
      </c>
      <c r="C99" s="290">
        <f t="shared" si="4"/>
        <v>46333.841537160006</v>
      </c>
    </row>
    <row r="100" spans="1:3" s="292" customFormat="1" x14ac:dyDescent="0.25">
      <c r="A100" s="281" t="s">
        <v>132</v>
      </c>
      <c r="B100" s="291">
        <v>46945.703995399999</v>
      </c>
      <c r="C100" s="291">
        <f t="shared" si="4"/>
        <v>47945.703995399999</v>
      </c>
    </row>
    <row r="101" spans="1:3" s="292" customFormat="1" x14ac:dyDescent="0.25">
      <c r="A101" s="281"/>
      <c r="B101" s="291"/>
      <c r="C101" s="291"/>
    </row>
    <row r="102" spans="1:3" s="292" customFormat="1" x14ac:dyDescent="0.25">
      <c r="A102" s="281" t="s">
        <v>323</v>
      </c>
      <c r="B102" s="291">
        <v>29811.091640120001</v>
      </c>
      <c r="C102" s="291">
        <f t="shared" ref="C102:C116" si="5">IF(B102*C$2&lt;(C$3),B102+(C$3),B102*(1+C$2))</f>
        <v>30811.091640120001</v>
      </c>
    </row>
    <row r="103" spans="1:3" s="292" customFormat="1" x14ac:dyDescent="0.25">
      <c r="A103" s="279"/>
      <c r="B103" s="290">
        <v>31542.98640908</v>
      </c>
      <c r="C103" s="290">
        <f t="shared" si="5"/>
        <v>32542.98640908</v>
      </c>
    </row>
    <row r="104" spans="1:3" s="292" customFormat="1" x14ac:dyDescent="0.25">
      <c r="A104" s="279"/>
      <c r="B104" s="290">
        <v>31969.52979896</v>
      </c>
      <c r="C104" s="290">
        <f t="shared" si="5"/>
        <v>32969.52979896</v>
      </c>
    </row>
    <row r="105" spans="1:3" s="292" customFormat="1" x14ac:dyDescent="0.25">
      <c r="A105" s="279"/>
      <c r="B105" s="290">
        <v>32836.548900500005</v>
      </c>
      <c r="C105" s="290">
        <f t="shared" si="5"/>
        <v>33836.548900500005</v>
      </c>
    </row>
    <row r="106" spans="1:3" s="292" customFormat="1" x14ac:dyDescent="0.25">
      <c r="A106" s="279"/>
      <c r="B106" s="290">
        <v>34099.031597180001</v>
      </c>
      <c r="C106" s="290">
        <f t="shared" si="5"/>
        <v>35099.031597180001</v>
      </c>
    </row>
    <row r="107" spans="1:3" s="292" customFormat="1" x14ac:dyDescent="0.25">
      <c r="A107" s="279"/>
      <c r="B107" s="290">
        <v>35366.872879160008</v>
      </c>
      <c r="C107" s="290">
        <f t="shared" si="5"/>
        <v>36366.872879160008</v>
      </c>
    </row>
    <row r="108" spans="1:3" s="292" customFormat="1" x14ac:dyDescent="0.25">
      <c r="A108" s="279"/>
      <c r="B108" s="290">
        <v>36634.714161140007</v>
      </c>
      <c r="C108" s="290">
        <f t="shared" si="5"/>
        <v>37634.714161140007</v>
      </c>
    </row>
    <row r="109" spans="1:3" s="292" customFormat="1" x14ac:dyDescent="0.25">
      <c r="A109" s="279"/>
      <c r="B109" s="290">
        <v>37553.175681560002</v>
      </c>
      <c r="C109" s="290">
        <f t="shared" si="5"/>
        <v>38553.175681560002</v>
      </c>
    </row>
    <row r="110" spans="1:3" s="292" customFormat="1" x14ac:dyDescent="0.25">
      <c r="A110" s="279"/>
      <c r="B110" s="290">
        <v>38595.956380939999</v>
      </c>
      <c r="C110" s="290">
        <f t="shared" si="5"/>
        <v>39595.956380939999</v>
      </c>
    </row>
    <row r="111" spans="1:3" s="292" customFormat="1" x14ac:dyDescent="0.25">
      <c r="A111" s="279"/>
      <c r="B111" s="290">
        <v>39804.853224619997</v>
      </c>
      <c r="C111" s="290">
        <f t="shared" si="5"/>
        <v>40804.853224619997</v>
      </c>
    </row>
    <row r="112" spans="1:3" s="292" customFormat="1" x14ac:dyDescent="0.25">
      <c r="A112" s="279"/>
      <c r="B112" s="290">
        <v>40660.083438499998</v>
      </c>
      <c r="C112" s="290">
        <f t="shared" si="5"/>
        <v>41660.083438499998</v>
      </c>
    </row>
    <row r="113" spans="1:3" s="292" customFormat="1" x14ac:dyDescent="0.25">
      <c r="A113" s="279"/>
      <c r="B113" s="290">
        <v>41860.406545699996</v>
      </c>
      <c r="C113" s="290">
        <f t="shared" si="5"/>
        <v>42860.406545699996</v>
      </c>
    </row>
    <row r="114" spans="1:3" s="292" customFormat="1" x14ac:dyDescent="0.25">
      <c r="A114" s="279"/>
      <c r="B114" s="290">
        <v>43065.016521140002</v>
      </c>
      <c r="C114" s="290">
        <f t="shared" si="5"/>
        <v>44065.016521140002</v>
      </c>
    </row>
    <row r="115" spans="1:3" s="292" customFormat="1" x14ac:dyDescent="0.25">
      <c r="A115" s="279"/>
      <c r="B115" s="290">
        <v>45333.841537160006</v>
      </c>
      <c r="C115" s="290">
        <f t="shared" si="5"/>
        <v>46333.841537160006</v>
      </c>
    </row>
    <row r="116" spans="1:3" s="292" customFormat="1" x14ac:dyDescent="0.25">
      <c r="A116" s="281" t="s">
        <v>132</v>
      </c>
      <c r="B116" s="291">
        <v>46945.703995399999</v>
      </c>
      <c r="C116" s="291">
        <f t="shared" si="5"/>
        <v>47945.703995399999</v>
      </c>
    </row>
    <row r="117" spans="1:3" s="305" customFormat="1" ht="16.5" thickBot="1" x14ac:dyDescent="0.3">
      <c r="A117" s="303"/>
      <c r="B117" s="304"/>
      <c r="C117" s="304"/>
    </row>
    <row r="118" spans="1:3" s="292" customFormat="1" ht="16.5" thickTop="1" x14ac:dyDescent="0.25">
      <c r="A118" s="281" t="s">
        <v>133</v>
      </c>
      <c r="B118" s="291">
        <v>37217.728241780002</v>
      </c>
      <c r="C118" s="291">
        <f t="shared" ref="C118:C127" si="6">IF(B118*C$2&lt;(C$3),B118+(C$3),B118*(1+C$2))</f>
        <v>38217.728241780002</v>
      </c>
    </row>
    <row r="119" spans="1:3" s="287" customFormat="1" x14ac:dyDescent="0.25">
      <c r="A119" s="279"/>
      <c r="B119" s="290">
        <v>39356.875493539999</v>
      </c>
      <c r="C119" s="290">
        <f t="shared" si="6"/>
        <v>40356.875493539999</v>
      </c>
    </row>
    <row r="120" spans="1:3" s="287" customFormat="1" x14ac:dyDescent="0.25">
      <c r="A120" s="279"/>
      <c r="B120" s="290">
        <v>41317.045996280001</v>
      </c>
      <c r="C120" s="290">
        <f t="shared" si="6"/>
        <v>42317.045996280001</v>
      </c>
    </row>
    <row r="121" spans="1:3" s="287" customFormat="1" x14ac:dyDescent="0.25">
      <c r="A121" s="279"/>
      <c r="B121" s="290">
        <v>43037.151877580007</v>
      </c>
      <c r="C121" s="290">
        <f t="shared" si="6"/>
        <v>44037.151877580007</v>
      </c>
    </row>
    <row r="122" spans="1:3" s="287" customFormat="1" x14ac:dyDescent="0.25">
      <c r="A122" s="279"/>
      <c r="B122" s="290">
        <v>44695.098169400007</v>
      </c>
      <c r="C122" s="290">
        <f t="shared" si="6"/>
        <v>45695.098169400007</v>
      </c>
    </row>
    <row r="123" spans="1:3" s="287" customFormat="1" x14ac:dyDescent="0.25">
      <c r="A123" s="279"/>
      <c r="B123" s="290">
        <v>46937.130258919999</v>
      </c>
      <c r="C123" s="290">
        <f t="shared" si="6"/>
        <v>47937.130258919999</v>
      </c>
    </row>
    <row r="124" spans="1:3" s="287" customFormat="1" x14ac:dyDescent="0.25">
      <c r="A124" s="279"/>
      <c r="B124" s="290">
        <v>48559.709887760007</v>
      </c>
      <c r="C124" s="290">
        <f t="shared" si="6"/>
        <v>49559.709887760007</v>
      </c>
    </row>
    <row r="125" spans="1:3" s="287" customFormat="1" x14ac:dyDescent="0.25">
      <c r="A125" s="279"/>
      <c r="B125" s="290">
        <v>50200.508706619992</v>
      </c>
      <c r="C125" s="290">
        <f t="shared" si="6"/>
        <v>51204.518880752395</v>
      </c>
    </row>
    <row r="126" spans="1:3" s="287" customFormat="1" x14ac:dyDescent="0.25">
      <c r="A126" s="279" t="s">
        <v>134</v>
      </c>
      <c r="B126" s="290">
        <v>51733.487966907596</v>
      </c>
      <c r="C126" s="290">
        <f t="shared" si="6"/>
        <v>52768.15772624575</v>
      </c>
    </row>
    <row r="127" spans="1:3" s="287" customFormat="1" x14ac:dyDescent="0.25">
      <c r="A127" s="279" t="s">
        <v>135</v>
      </c>
      <c r="B127" s="290">
        <v>53301.109991410682</v>
      </c>
      <c r="C127" s="290">
        <f t="shared" si="6"/>
        <v>54367.132191238896</v>
      </c>
    </row>
    <row r="128" spans="1:3" s="287" customFormat="1" x14ac:dyDescent="0.25">
      <c r="A128" s="279"/>
      <c r="B128" s="290"/>
      <c r="C128" s="290"/>
    </row>
    <row r="129" spans="1:3" s="289" customFormat="1" x14ac:dyDescent="0.25">
      <c r="A129" s="280" t="s">
        <v>146</v>
      </c>
      <c r="B129" s="288">
        <v>56997.874022793745</v>
      </c>
      <c r="C129" s="288">
        <f t="shared" ref="C129:C134" si="7">IF(B129*C$2&lt;(C$3),B129+(C$3),B129*(1+C$2))</f>
        <v>58137.831503249618</v>
      </c>
    </row>
    <row r="130" spans="1:3" s="287" customFormat="1" x14ac:dyDescent="0.25">
      <c r="A130" s="279"/>
      <c r="B130" s="290">
        <v>59391.932232967818</v>
      </c>
      <c r="C130" s="290">
        <f t="shared" si="7"/>
        <v>60579.770877627176</v>
      </c>
    </row>
    <row r="131" spans="1:3" s="287" customFormat="1" x14ac:dyDescent="0.25">
      <c r="A131" s="279"/>
      <c r="B131" s="290">
        <v>61922.145412440899</v>
      </c>
      <c r="C131" s="290">
        <f t="shared" si="7"/>
        <v>63160.58832068972</v>
      </c>
    </row>
    <row r="132" spans="1:3" s="287" customFormat="1" x14ac:dyDescent="0.25">
      <c r="A132" s="279"/>
      <c r="B132" s="290">
        <v>64528.378449772594</v>
      </c>
      <c r="C132" s="290">
        <f t="shared" si="7"/>
        <v>65818.946018768052</v>
      </c>
    </row>
    <row r="133" spans="1:3" s="287" customFormat="1" x14ac:dyDescent="0.25">
      <c r="A133" s="279"/>
      <c r="B133" s="290">
        <v>67223.11221714862</v>
      </c>
      <c r="C133" s="290">
        <f t="shared" si="7"/>
        <v>68567.574461491589</v>
      </c>
    </row>
    <row r="134" spans="1:3" s="287" customFormat="1" x14ac:dyDescent="0.25">
      <c r="A134" s="279" t="s">
        <v>132</v>
      </c>
      <c r="B134" s="290">
        <v>68623.239151439993</v>
      </c>
      <c r="C134" s="290">
        <f t="shared" si="7"/>
        <v>69995.703934468795</v>
      </c>
    </row>
    <row r="135" spans="1:3" s="296" customFormat="1" x14ac:dyDescent="0.25">
      <c r="A135" s="283"/>
      <c r="B135" s="295"/>
      <c r="C135" s="295"/>
    </row>
    <row r="136" spans="1:3" s="292" customFormat="1" x14ac:dyDescent="0.25">
      <c r="A136" s="281" t="s">
        <v>147</v>
      </c>
      <c r="B136" s="307"/>
      <c r="C136" s="307"/>
    </row>
    <row r="137" spans="1:3" s="287" customFormat="1" x14ac:dyDescent="0.25">
      <c r="A137" s="279" t="s">
        <v>78</v>
      </c>
      <c r="B137" s="297">
        <v>712.25660888156904</v>
      </c>
      <c r="C137" s="297">
        <f t="shared" ref="C137:C149" si="8">IF(B137*C$2&lt;(C$3/52.18),B137+(C$3/52.18),B137*(1+C$2))</f>
        <v>731.42103969797381</v>
      </c>
    </row>
    <row r="138" spans="1:3" s="287" customFormat="1" x14ac:dyDescent="0.25">
      <c r="A138" s="279" t="s">
        <v>148</v>
      </c>
      <c r="B138" s="297">
        <v>712.25660888156904</v>
      </c>
      <c r="C138" s="297">
        <f t="shared" si="8"/>
        <v>731.42103969797381</v>
      </c>
    </row>
    <row r="139" spans="1:3" s="287" customFormat="1" x14ac:dyDescent="0.25">
      <c r="A139" s="279" t="s">
        <v>149</v>
      </c>
      <c r="B139" s="297">
        <v>712.71744721736889</v>
      </c>
      <c r="C139" s="297">
        <f t="shared" si="8"/>
        <v>731.88187803377366</v>
      </c>
    </row>
    <row r="140" spans="1:3" s="287" customFormat="1" x14ac:dyDescent="0.25">
      <c r="A140" s="279" t="s">
        <v>150</v>
      </c>
      <c r="B140" s="297">
        <v>714.58223490176908</v>
      </c>
      <c r="C140" s="297">
        <f t="shared" si="8"/>
        <v>733.74666571817386</v>
      </c>
    </row>
    <row r="141" spans="1:3" s="287" customFormat="1" x14ac:dyDescent="0.25">
      <c r="A141" s="279" t="s">
        <v>151</v>
      </c>
      <c r="B141" s="297">
        <v>716.62921448636894</v>
      </c>
      <c r="C141" s="297">
        <f t="shared" si="8"/>
        <v>735.79364530277371</v>
      </c>
    </row>
    <row r="142" spans="1:3" s="287" customFormat="1" x14ac:dyDescent="0.25">
      <c r="A142" s="279" t="s">
        <v>152</v>
      </c>
      <c r="B142" s="297">
        <v>718.46185065896896</v>
      </c>
      <c r="C142" s="297">
        <f t="shared" si="8"/>
        <v>737.62628147537373</v>
      </c>
    </row>
    <row r="143" spans="1:3" s="287" customFormat="1" x14ac:dyDescent="0.25">
      <c r="A143" s="279" t="s">
        <v>153</v>
      </c>
      <c r="B143" s="297">
        <v>720.30520400216903</v>
      </c>
      <c r="C143" s="297">
        <f t="shared" si="8"/>
        <v>739.46963481857381</v>
      </c>
    </row>
    <row r="144" spans="1:3" s="287" customFormat="1" x14ac:dyDescent="0.25">
      <c r="A144" s="279" t="s">
        <v>154</v>
      </c>
      <c r="B144" s="297">
        <v>722.22357753956896</v>
      </c>
      <c r="C144" s="297">
        <f t="shared" si="8"/>
        <v>741.38800835597374</v>
      </c>
    </row>
    <row r="145" spans="1:3" s="287" customFormat="1" x14ac:dyDescent="0.25">
      <c r="A145" s="279" t="s">
        <v>155</v>
      </c>
      <c r="B145" s="297">
        <v>724.18481975936913</v>
      </c>
      <c r="C145" s="297">
        <f t="shared" si="8"/>
        <v>743.34925057577391</v>
      </c>
    </row>
    <row r="146" spans="1:3" s="287" customFormat="1" x14ac:dyDescent="0.25">
      <c r="A146" s="279" t="s">
        <v>156</v>
      </c>
      <c r="B146" s="297">
        <v>726.24251651456893</v>
      </c>
      <c r="C146" s="297">
        <f t="shared" si="8"/>
        <v>745.40694733097371</v>
      </c>
    </row>
    <row r="147" spans="1:3" s="287" customFormat="1" x14ac:dyDescent="0.25">
      <c r="A147" s="279" t="s">
        <v>157</v>
      </c>
      <c r="B147" s="297">
        <v>728.23591024616894</v>
      </c>
      <c r="C147" s="297">
        <f t="shared" si="8"/>
        <v>747.40034106257372</v>
      </c>
    </row>
    <row r="148" spans="1:3" s="287" customFormat="1" x14ac:dyDescent="0.25">
      <c r="A148" s="279" t="s">
        <v>158</v>
      </c>
      <c r="B148" s="297">
        <v>730.34719285436904</v>
      </c>
      <c r="C148" s="297">
        <f t="shared" si="8"/>
        <v>749.51162367077382</v>
      </c>
    </row>
    <row r="149" spans="1:3" s="287" customFormat="1" x14ac:dyDescent="0.25">
      <c r="A149" s="279" t="s">
        <v>159</v>
      </c>
      <c r="B149" s="297">
        <v>732.36202092716906</v>
      </c>
      <c r="C149" s="297">
        <f t="shared" si="8"/>
        <v>751.52645174357383</v>
      </c>
    </row>
    <row r="150" spans="1:3" s="292" customFormat="1" x14ac:dyDescent="0.25">
      <c r="A150" s="281"/>
      <c r="B150" s="40"/>
      <c r="C150" s="40"/>
    </row>
    <row r="151" spans="1:3" s="292" customFormat="1" x14ac:dyDescent="0.25">
      <c r="A151" s="281" t="s">
        <v>147</v>
      </c>
    </row>
    <row r="152" spans="1:3" s="292" customFormat="1" x14ac:dyDescent="0.25">
      <c r="A152" s="281" t="s">
        <v>325</v>
      </c>
    </row>
    <row r="153" spans="1:3" s="292" customFormat="1" x14ac:dyDescent="0.25">
      <c r="A153" s="279" t="s">
        <v>78</v>
      </c>
      <c r="B153" s="297">
        <v>649.83980730716905</v>
      </c>
      <c r="C153" s="297">
        <f t="shared" ref="C153:C167" si="9">IF(B153*C$2&lt;(C$3/52.18),B153+(C$3/52.18),B153*(1+C$2))</f>
        <v>669.00423812357383</v>
      </c>
    </row>
    <row r="154" spans="1:3" s="292" customFormat="1" x14ac:dyDescent="0.25">
      <c r="A154" s="279" t="s">
        <v>148</v>
      </c>
      <c r="B154" s="297">
        <v>663.87930079316902</v>
      </c>
      <c r="C154" s="297">
        <f t="shared" si="9"/>
        <v>683.0437316095738</v>
      </c>
    </row>
    <row r="155" spans="1:3" s="292" customFormat="1" x14ac:dyDescent="0.25">
      <c r="A155" s="279" t="s">
        <v>149</v>
      </c>
      <c r="B155" s="297">
        <v>712.25660888156904</v>
      </c>
      <c r="C155" s="297">
        <f t="shared" si="9"/>
        <v>731.42103969797381</v>
      </c>
    </row>
    <row r="156" spans="1:3" s="292" customFormat="1" x14ac:dyDescent="0.25">
      <c r="A156" s="279" t="s">
        <v>150</v>
      </c>
      <c r="B156" s="297">
        <v>712.25660888156904</v>
      </c>
      <c r="C156" s="297">
        <f t="shared" si="9"/>
        <v>731.42103969797381</v>
      </c>
    </row>
    <row r="157" spans="1:3" s="292" customFormat="1" x14ac:dyDescent="0.25">
      <c r="A157" s="279" t="s">
        <v>151</v>
      </c>
      <c r="B157" s="297">
        <v>712.71744721736889</v>
      </c>
      <c r="C157" s="297">
        <f t="shared" si="9"/>
        <v>731.88187803377366</v>
      </c>
    </row>
    <row r="158" spans="1:3" s="292" customFormat="1" x14ac:dyDescent="0.25">
      <c r="A158" s="279" t="s">
        <v>152</v>
      </c>
      <c r="B158" s="297">
        <v>714.58223490176908</v>
      </c>
      <c r="C158" s="297">
        <f t="shared" si="9"/>
        <v>733.74666571817386</v>
      </c>
    </row>
    <row r="159" spans="1:3" s="292" customFormat="1" x14ac:dyDescent="0.25">
      <c r="A159" s="279" t="s">
        <v>153</v>
      </c>
      <c r="B159" s="297">
        <v>716.62921448636894</v>
      </c>
      <c r="C159" s="297">
        <f t="shared" si="9"/>
        <v>735.79364530277371</v>
      </c>
    </row>
    <row r="160" spans="1:3" s="292" customFormat="1" x14ac:dyDescent="0.25">
      <c r="A160" s="279" t="s">
        <v>154</v>
      </c>
      <c r="B160" s="297">
        <v>718.46185065896896</v>
      </c>
      <c r="C160" s="297">
        <f t="shared" si="9"/>
        <v>737.62628147537373</v>
      </c>
    </row>
    <row r="161" spans="1:3" s="292" customFormat="1" x14ac:dyDescent="0.25">
      <c r="A161" s="279" t="s">
        <v>155</v>
      </c>
      <c r="B161" s="297">
        <v>720.30520400216903</v>
      </c>
      <c r="C161" s="297">
        <f t="shared" si="9"/>
        <v>739.46963481857381</v>
      </c>
    </row>
    <row r="162" spans="1:3" s="292" customFormat="1" x14ac:dyDescent="0.25">
      <c r="A162" s="279" t="s">
        <v>156</v>
      </c>
      <c r="B162" s="297">
        <v>722.22357753956896</v>
      </c>
      <c r="C162" s="297">
        <f t="shared" si="9"/>
        <v>741.38800835597374</v>
      </c>
    </row>
    <row r="163" spans="1:3" s="292" customFormat="1" x14ac:dyDescent="0.25">
      <c r="A163" s="279" t="s">
        <v>157</v>
      </c>
      <c r="B163" s="297">
        <v>724.18481975936913</v>
      </c>
      <c r="C163" s="297">
        <f t="shared" si="9"/>
        <v>743.34925057577391</v>
      </c>
    </row>
    <row r="164" spans="1:3" s="292" customFormat="1" x14ac:dyDescent="0.25">
      <c r="A164" s="279" t="s">
        <v>158</v>
      </c>
      <c r="B164" s="297">
        <v>726.24251651456893</v>
      </c>
      <c r="C164" s="297">
        <f t="shared" si="9"/>
        <v>745.40694733097371</v>
      </c>
    </row>
    <row r="165" spans="1:3" s="292" customFormat="1" x14ac:dyDescent="0.25">
      <c r="A165" s="279" t="s">
        <v>159</v>
      </c>
      <c r="B165" s="297">
        <v>728.23591024616894</v>
      </c>
      <c r="C165" s="297">
        <f t="shared" si="9"/>
        <v>747.40034106257372</v>
      </c>
    </row>
    <row r="166" spans="1:3" s="292" customFormat="1" x14ac:dyDescent="0.25">
      <c r="A166" s="281"/>
      <c r="B166" s="297">
        <v>730.34719285436904</v>
      </c>
      <c r="C166" s="297">
        <f t="shared" si="9"/>
        <v>749.51162367077382</v>
      </c>
    </row>
    <row r="167" spans="1:3" s="292" customFormat="1" x14ac:dyDescent="0.25">
      <c r="A167" s="281"/>
      <c r="B167" s="298">
        <v>732.36202092716906</v>
      </c>
      <c r="C167" s="298">
        <f t="shared" si="9"/>
        <v>751.52645174357383</v>
      </c>
    </row>
    <row r="168" spans="1:3" s="296" customFormat="1" x14ac:dyDescent="0.25">
      <c r="A168" s="283"/>
      <c r="B168" s="86"/>
      <c r="C168" s="86"/>
    </row>
    <row r="169" spans="1:3" s="292" customFormat="1" x14ac:dyDescent="0.25">
      <c r="A169" s="281" t="s">
        <v>160</v>
      </c>
      <c r="B169" s="291">
        <v>58251.634365088699</v>
      </c>
      <c r="C169" s="291">
        <f t="shared" ref="C169:C179" si="10">IF(B169*C$2&lt;(C$3),B169+(C$3),B169*(1+C$2))</f>
        <v>59416.667052390476</v>
      </c>
    </row>
    <row r="170" spans="1:3" s="287" customFormat="1" x14ac:dyDescent="0.25">
      <c r="A170" s="279"/>
      <c r="B170" s="290">
        <v>59675.588419007399</v>
      </c>
      <c r="C170" s="290">
        <f t="shared" si="10"/>
        <v>60869.10018738755</v>
      </c>
    </row>
    <row r="171" spans="1:3" s="287" customFormat="1" x14ac:dyDescent="0.25">
      <c r="A171" s="279"/>
      <c r="B171" s="290">
        <v>61340.082918687673</v>
      </c>
      <c r="C171" s="290">
        <f t="shared" si="10"/>
        <v>62566.884577061428</v>
      </c>
    </row>
    <row r="172" spans="1:3" s="287" customFormat="1" x14ac:dyDescent="0.25">
      <c r="A172" s="279"/>
      <c r="B172" s="290">
        <v>63010.250542088746</v>
      </c>
      <c r="C172" s="290">
        <f t="shared" si="10"/>
        <v>64270.455552930522</v>
      </c>
    </row>
    <row r="173" spans="1:3" s="287" customFormat="1" x14ac:dyDescent="0.25">
      <c r="A173" s="279"/>
      <c r="B173" s="290">
        <v>64682.687414978122</v>
      </c>
      <c r="C173" s="290">
        <f t="shared" si="10"/>
        <v>65976.341163277684</v>
      </c>
    </row>
    <row r="174" spans="1:3" s="287" customFormat="1" x14ac:dyDescent="0.25">
      <c r="A174" s="279"/>
      <c r="B174" s="290">
        <v>66171.315079313848</v>
      </c>
      <c r="C174" s="290">
        <f t="shared" si="10"/>
        <v>67494.74138090013</v>
      </c>
    </row>
    <row r="175" spans="1:3" s="287" customFormat="1" x14ac:dyDescent="0.25">
      <c r="A175" s="279"/>
      <c r="B175" s="290">
        <v>67698.519984950952</v>
      </c>
      <c r="C175" s="290">
        <f t="shared" si="10"/>
        <v>69052.490384649966</v>
      </c>
    </row>
    <row r="176" spans="1:3" s="287" customFormat="1" x14ac:dyDescent="0.25">
      <c r="A176" s="279"/>
      <c r="B176" s="290">
        <v>69179.205276077584</v>
      </c>
      <c r="C176" s="290">
        <f t="shared" si="10"/>
        <v>70562.789381599141</v>
      </c>
    </row>
    <row r="177" spans="1:3" s="287" customFormat="1" x14ac:dyDescent="0.25">
      <c r="A177" s="279"/>
      <c r="B177" s="290">
        <v>70653.082818739262</v>
      </c>
      <c r="C177" s="290">
        <f t="shared" si="10"/>
        <v>72066.144475114052</v>
      </c>
    </row>
    <row r="178" spans="1:3" s="287" customFormat="1" x14ac:dyDescent="0.25">
      <c r="A178" s="279" t="s">
        <v>62</v>
      </c>
      <c r="B178" s="290">
        <v>73185.565247700637</v>
      </c>
      <c r="C178" s="290">
        <f t="shared" si="10"/>
        <v>74649.276552654657</v>
      </c>
    </row>
    <row r="179" spans="1:3" s="292" customFormat="1" x14ac:dyDescent="0.25">
      <c r="A179" s="281" t="s">
        <v>63</v>
      </c>
      <c r="B179" s="291">
        <v>75728.259299359474</v>
      </c>
      <c r="C179" s="291">
        <f t="shared" si="10"/>
        <v>77242.82448534666</v>
      </c>
    </row>
    <row r="180" spans="1:3" s="292" customFormat="1" x14ac:dyDescent="0.25">
      <c r="A180" s="281"/>
      <c r="B180" s="291"/>
      <c r="C180" s="291"/>
    </row>
    <row r="181" spans="1:3" s="292" customFormat="1" x14ac:dyDescent="0.25">
      <c r="A181" s="281" t="s">
        <v>160</v>
      </c>
      <c r="B181" s="291">
        <v>52619.449966550921</v>
      </c>
      <c r="C181" s="291">
        <f t="shared" ref="C181:C193" si="11">IF(B181*C$2&lt;(C$3),B181+(C$3),B181*(1+C$2))</f>
        <v>53671.838965881943</v>
      </c>
    </row>
    <row r="182" spans="1:3" s="292" customFormat="1" x14ac:dyDescent="0.25">
      <c r="A182" s="281" t="s">
        <v>325</v>
      </c>
      <c r="B182" s="290">
        <v>55349.26426953169</v>
      </c>
      <c r="C182" s="290">
        <f t="shared" si="11"/>
        <v>56456.249554922324</v>
      </c>
    </row>
    <row r="183" spans="1:3" s="292" customFormat="1" x14ac:dyDescent="0.25">
      <c r="A183" s="281"/>
      <c r="B183" s="290">
        <v>58251.634365088699</v>
      </c>
      <c r="C183" s="290">
        <f t="shared" si="11"/>
        <v>59416.667052390476</v>
      </c>
    </row>
    <row r="184" spans="1:3" s="292" customFormat="1" x14ac:dyDescent="0.25">
      <c r="A184" s="281"/>
      <c r="B184" s="290">
        <v>59675.588419007399</v>
      </c>
      <c r="C184" s="290">
        <f t="shared" si="11"/>
        <v>60869.10018738755</v>
      </c>
    </row>
    <row r="185" spans="1:3" s="292" customFormat="1" x14ac:dyDescent="0.25">
      <c r="A185" s="281"/>
      <c r="B185" s="290">
        <v>61340.082918687673</v>
      </c>
      <c r="C185" s="290">
        <f t="shared" si="11"/>
        <v>62566.884577061428</v>
      </c>
    </row>
    <row r="186" spans="1:3" s="292" customFormat="1" x14ac:dyDescent="0.25">
      <c r="A186" s="281"/>
      <c r="B186" s="290">
        <v>63010.250542088746</v>
      </c>
      <c r="C186" s="290">
        <f t="shared" si="11"/>
        <v>64270.455552930522</v>
      </c>
    </row>
    <row r="187" spans="1:3" s="292" customFormat="1" x14ac:dyDescent="0.25">
      <c r="A187" s="281"/>
      <c r="B187" s="290">
        <v>64682.687414978122</v>
      </c>
      <c r="C187" s="290">
        <f t="shared" si="11"/>
        <v>65976.341163277684</v>
      </c>
    </row>
    <row r="188" spans="1:3" s="292" customFormat="1" x14ac:dyDescent="0.25">
      <c r="A188" s="281"/>
      <c r="B188" s="290">
        <v>66171.315079313848</v>
      </c>
      <c r="C188" s="290">
        <f t="shared" si="11"/>
        <v>67494.74138090013</v>
      </c>
    </row>
    <row r="189" spans="1:3" s="292" customFormat="1" x14ac:dyDescent="0.25">
      <c r="A189" s="281"/>
      <c r="B189" s="290">
        <v>67698.519984950952</v>
      </c>
      <c r="C189" s="290">
        <f t="shared" si="11"/>
        <v>69052.490384649966</v>
      </c>
    </row>
    <row r="190" spans="1:3" s="292" customFormat="1" x14ac:dyDescent="0.25">
      <c r="A190" s="281"/>
      <c r="B190" s="290">
        <v>69179.205276077584</v>
      </c>
      <c r="C190" s="290">
        <f t="shared" si="11"/>
        <v>70562.789381599141</v>
      </c>
    </row>
    <row r="191" spans="1:3" s="292" customFormat="1" x14ac:dyDescent="0.25">
      <c r="A191" s="281"/>
      <c r="B191" s="290">
        <v>70653.082818739262</v>
      </c>
      <c r="C191" s="290">
        <f t="shared" si="11"/>
        <v>72066.144475114052</v>
      </c>
    </row>
    <row r="192" spans="1:3" s="292" customFormat="1" x14ac:dyDescent="0.25">
      <c r="A192" s="279" t="s">
        <v>62</v>
      </c>
      <c r="B192" s="290">
        <v>73185.565247700637</v>
      </c>
      <c r="C192" s="290">
        <f t="shared" si="11"/>
        <v>74649.276552654657</v>
      </c>
    </row>
    <row r="193" spans="1:3" s="292" customFormat="1" x14ac:dyDescent="0.25">
      <c r="A193" s="281" t="s">
        <v>63</v>
      </c>
      <c r="B193" s="291">
        <v>75728.259299359474</v>
      </c>
      <c r="C193" s="291">
        <f t="shared" si="11"/>
        <v>77242.82448534666</v>
      </c>
    </row>
    <row r="194" spans="1:3" s="296" customFormat="1" x14ac:dyDescent="0.25">
      <c r="A194" s="283"/>
      <c r="B194" s="295"/>
      <c r="C194" s="295"/>
    </row>
    <row r="195" spans="1:3" s="292" customFormat="1" x14ac:dyDescent="0.25">
      <c r="A195" s="281" t="s">
        <v>161</v>
      </c>
      <c r="B195" s="291">
        <v>46171.924278080005</v>
      </c>
      <c r="C195" s="291">
        <f t="shared" ref="C195:C202" si="12">IF(B195*C$2&lt;(C$3),B195+(C$3),B195*(1+C$2))</f>
        <v>47171.924278080005</v>
      </c>
    </row>
    <row r="196" spans="1:3" s="287" customFormat="1" x14ac:dyDescent="0.25">
      <c r="A196" s="279"/>
      <c r="B196" s="290">
        <v>47598.379684940002</v>
      </c>
      <c r="C196" s="290">
        <f t="shared" si="12"/>
        <v>48598.379684940002</v>
      </c>
    </row>
    <row r="197" spans="1:3" s="287" customFormat="1" x14ac:dyDescent="0.25">
      <c r="A197" s="279"/>
      <c r="B197" s="290">
        <v>49051.628018300005</v>
      </c>
      <c r="C197" s="290">
        <f t="shared" si="12"/>
        <v>50051.628018300005</v>
      </c>
    </row>
    <row r="198" spans="1:3" s="287" customFormat="1" x14ac:dyDescent="0.25">
      <c r="A198" s="279"/>
      <c r="B198" s="290">
        <v>50506.007549407215</v>
      </c>
      <c r="C198" s="290">
        <f t="shared" si="12"/>
        <v>51516.127700395358</v>
      </c>
    </row>
    <row r="199" spans="1:3" s="287" customFormat="1" x14ac:dyDescent="0.25">
      <c r="A199" s="279"/>
      <c r="B199" s="290">
        <v>51974.870800331402</v>
      </c>
      <c r="C199" s="290">
        <f t="shared" si="12"/>
        <v>53014.368216338029</v>
      </c>
    </row>
    <row r="200" spans="1:3" s="287" customFormat="1" x14ac:dyDescent="0.25">
      <c r="A200" s="279"/>
      <c r="B200" s="290">
        <v>53477.482352631334</v>
      </c>
      <c r="C200" s="290">
        <f t="shared" si="12"/>
        <v>54547.031999683961</v>
      </c>
    </row>
    <row r="201" spans="1:3" s="287" customFormat="1" x14ac:dyDescent="0.25">
      <c r="A201" s="279"/>
      <c r="B201" s="290">
        <v>56010.750495375993</v>
      </c>
      <c r="C201" s="290">
        <f t="shared" si="12"/>
        <v>57130.965505283515</v>
      </c>
    </row>
    <row r="202" spans="1:3" s="287" customFormat="1" x14ac:dyDescent="0.25">
      <c r="A202" s="279"/>
      <c r="B202" s="290">
        <v>58163.133635044353</v>
      </c>
      <c r="C202" s="290">
        <f t="shared" si="12"/>
        <v>59326.396307745243</v>
      </c>
    </row>
    <row r="203" spans="1:3" s="292" customFormat="1" x14ac:dyDescent="0.25">
      <c r="A203" s="281"/>
      <c r="B203" s="40"/>
      <c r="C203" s="40"/>
    </row>
    <row r="204" spans="1:3" s="292" customFormat="1" x14ac:dyDescent="0.25">
      <c r="A204" s="281" t="s">
        <v>161</v>
      </c>
      <c r="B204" s="291">
        <v>42012.590368220008</v>
      </c>
      <c r="C204" s="291">
        <f t="shared" ref="C204:C213" si="13">IF(B204*C$2&lt;(C$3),B204+(C$3),B204*(1+C$2))</f>
        <v>43012.590368220008</v>
      </c>
    </row>
    <row r="205" spans="1:3" s="292" customFormat="1" x14ac:dyDescent="0.25">
      <c r="A205" s="281" t="s">
        <v>325</v>
      </c>
      <c r="B205" s="290">
        <v>44605.073936360008</v>
      </c>
      <c r="C205" s="290">
        <f t="shared" si="13"/>
        <v>45605.073936360008</v>
      </c>
    </row>
    <row r="206" spans="1:3" s="292" customFormat="1" x14ac:dyDescent="0.25">
      <c r="A206" s="281"/>
      <c r="B206" s="290">
        <v>46171.924278080005</v>
      </c>
      <c r="C206" s="290">
        <f t="shared" si="13"/>
        <v>47171.924278080005</v>
      </c>
    </row>
    <row r="207" spans="1:3" s="292" customFormat="1" x14ac:dyDescent="0.25">
      <c r="A207" s="281"/>
      <c r="B207" s="290">
        <v>47598.379684940002</v>
      </c>
      <c r="C207" s="290">
        <f t="shared" si="13"/>
        <v>48598.379684940002</v>
      </c>
    </row>
    <row r="208" spans="1:3" s="292" customFormat="1" x14ac:dyDescent="0.25">
      <c r="A208" s="281"/>
      <c r="B208" s="290">
        <v>49051.628018300005</v>
      </c>
      <c r="C208" s="290">
        <f t="shared" si="13"/>
        <v>50051.628018300005</v>
      </c>
    </row>
    <row r="209" spans="1:3" s="292" customFormat="1" x14ac:dyDescent="0.25">
      <c r="A209" s="281"/>
      <c r="B209" s="290">
        <v>50506.007549407215</v>
      </c>
      <c r="C209" s="290">
        <f t="shared" si="13"/>
        <v>51516.127700395358</v>
      </c>
    </row>
    <row r="210" spans="1:3" s="292" customFormat="1" x14ac:dyDescent="0.25">
      <c r="A210" s="281"/>
      <c r="B210" s="290">
        <v>51974.870800331402</v>
      </c>
      <c r="C210" s="290">
        <f t="shared" si="13"/>
        <v>53014.368216338029</v>
      </c>
    </row>
    <row r="211" spans="1:3" s="292" customFormat="1" x14ac:dyDescent="0.25">
      <c r="A211" s="281"/>
      <c r="B211" s="290">
        <v>53477.482352631334</v>
      </c>
      <c r="C211" s="290">
        <f t="shared" si="13"/>
        <v>54547.031999683961</v>
      </c>
    </row>
    <row r="212" spans="1:3" s="292" customFormat="1" x14ac:dyDescent="0.25">
      <c r="A212" s="281"/>
      <c r="B212" s="290">
        <v>56010.750495375993</v>
      </c>
      <c r="C212" s="290">
        <f t="shared" si="13"/>
        <v>57130.965505283515</v>
      </c>
    </row>
    <row r="213" spans="1:3" s="292" customFormat="1" x14ac:dyDescent="0.25">
      <c r="A213" s="281"/>
      <c r="B213" s="291">
        <v>58163.133635044353</v>
      </c>
      <c r="C213" s="291">
        <f t="shared" si="13"/>
        <v>59326.396307745243</v>
      </c>
    </row>
    <row r="214" spans="1:3" s="296" customFormat="1" x14ac:dyDescent="0.25">
      <c r="A214" s="283"/>
      <c r="B214" s="86"/>
      <c r="C214" s="86"/>
    </row>
    <row r="215" spans="1:3" s="292" customFormat="1" x14ac:dyDescent="0.25">
      <c r="A215" s="281" t="s">
        <v>162</v>
      </c>
      <c r="B215" s="291">
        <v>53672.952358060582</v>
      </c>
      <c r="C215" s="291">
        <f t="shared" ref="C215:C223" si="14">IF(B215*C$2&lt;(C$3),B215+(C$3),B215*(1+C$2))</f>
        <v>54746.411405221792</v>
      </c>
    </row>
    <row r="216" spans="1:3" s="287" customFormat="1" x14ac:dyDescent="0.25">
      <c r="A216" s="279"/>
      <c r="B216" s="290">
        <v>55287.994533347141</v>
      </c>
      <c r="C216" s="290">
        <f t="shared" si="14"/>
        <v>56393.754424014085</v>
      </c>
    </row>
    <row r="217" spans="1:3" s="287" customFormat="1" x14ac:dyDescent="0.25">
      <c r="A217" s="279"/>
      <c r="B217" s="290">
        <v>56903.700169028605</v>
      </c>
      <c r="C217" s="290">
        <f t="shared" si="14"/>
        <v>58041.774172409176</v>
      </c>
    </row>
    <row r="218" spans="1:3" s="287" customFormat="1" x14ac:dyDescent="0.25">
      <c r="A218" s="279"/>
      <c r="B218" s="290">
        <v>58501.251808803536</v>
      </c>
      <c r="C218" s="290">
        <f t="shared" si="14"/>
        <v>59671.276844979606</v>
      </c>
    </row>
    <row r="219" spans="1:3" s="287" customFormat="1" x14ac:dyDescent="0.25">
      <c r="A219" s="279"/>
      <c r="B219" s="290">
        <v>60116.957444485</v>
      </c>
      <c r="C219" s="290">
        <f t="shared" si="14"/>
        <v>61319.296593374704</v>
      </c>
    </row>
    <row r="220" spans="1:3" s="287" customFormat="1" x14ac:dyDescent="0.25">
      <c r="A220" s="279"/>
      <c r="B220" s="290">
        <v>61716.778333748254</v>
      </c>
      <c r="C220" s="290">
        <f t="shared" si="14"/>
        <v>62951.113900423217</v>
      </c>
    </row>
    <row r="221" spans="1:3" s="287" customFormat="1" x14ac:dyDescent="0.25">
      <c r="A221" s="279"/>
      <c r="B221" s="290">
        <v>64375.204109311206</v>
      </c>
      <c r="C221" s="290">
        <f t="shared" si="14"/>
        <v>65662.708191497426</v>
      </c>
    </row>
    <row r="222" spans="1:3" s="287" customFormat="1" x14ac:dyDescent="0.25">
      <c r="A222" s="279"/>
      <c r="B222" s="290">
        <v>66803.301061810052</v>
      </c>
      <c r="C222" s="290">
        <f t="shared" si="14"/>
        <v>68139.367083046251</v>
      </c>
    </row>
    <row r="223" spans="1:3" s="292" customFormat="1" x14ac:dyDescent="0.25">
      <c r="A223" s="281"/>
      <c r="B223" s="291">
        <v>69296.071624725897</v>
      </c>
      <c r="C223" s="291">
        <f t="shared" si="14"/>
        <v>70681.993057220418</v>
      </c>
    </row>
    <row r="224" spans="1:3" s="292" customFormat="1" x14ac:dyDescent="0.25">
      <c r="A224" s="281"/>
      <c r="B224" s="291"/>
      <c r="C224" s="291"/>
    </row>
    <row r="225" spans="1:3" s="294" customFormat="1" x14ac:dyDescent="0.25">
      <c r="A225" s="282" t="s">
        <v>163</v>
      </c>
      <c r="B225" s="293">
        <v>63671.736767933042</v>
      </c>
      <c r="C225" s="293">
        <f t="shared" ref="C225:C233" si="15">IF(B225*C$2&lt;(C$3),B225+(C$3),B225*(1+C$2))</f>
        <v>64945.171503291705</v>
      </c>
    </row>
    <row r="226" spans="1:3" s="287" customFormat="1" x14ac:dyDescent="0.25">
      <c r="A226" s="279"/>
      <c r="B226" s="290">
        <v>74988.483966168234</v>
      </c>
      <c r="C226" s="290">
        <f t="shared" si="15"/>
        <v>76488.253645491597</v>
      </c>
    </row>
    <row r="227" spans="1:3" s="287" customFormat="1" x14ac:dyDescent="0.25">
      <c r="A227" s="279"/>
      <c r="B227" s="290">
        <v>79008.459434721182</v>
      </c>
      <c r="C227" s="290">
        <f t="shared" si="15"/>
        <v>80588.628623415614</v>
      </c>
    </row>
    <row r="228" spans="1:3" s="287" customFormat="1" x14ac:dyDescent="0.25">
      <c r="A228" s="279"/>
      <c r="B228" s="290">
        <v>81789.424682653276</v>
      </c>
      <c r="C228" s="290">
        <f t="shared" si="15"/>
        <v>83425.213176306337</v>
      </c>
    </row>
    <row r="229" spans="1:3" s="287" customFormat="1" x14ac:dyDescent="0.25">
      <c r="A229" s="279"/>
      <c r="B229" s="290">
        <v>85866.131388414142</v>
      </c>
      <c r="C229" s="290">
        <f t="shared" si="15"/>
        <v>87583.454016182426</v>
      </c>
    </row>
    <row r="230" spans="1:3" s="287" customFormat="1" x14ac:dyDescent="0.25">
      <c r="A230" s="279"/>
      <c r="B230" s="290">
        <v>89941.703469430897</v>
      </c>
      <c r="C230" s="290">
        <f t="shared" si="15"/>
        <v>91740.53753881951</v>
      </c>
    </row>
    <row r="231" spans="1:3" s="287" customFormat="1" x14ac:dyDescent="0.25">
      <c r="A231" s="279"/>
      <c r="B231" s="290">
        <v>94004.794678261853</v>
      </c>
      <c r="C231" s="290">
        <f t="shared" si="15"/>
        <v>95884.890571827098</v>
      </c>
    </row>
    <row r="232" spans="1:3" s="287" customFormat="1" x14ac:dyDescent="0.25">
      <c r="A232" s="279"/>
      <c r="B232" s="290">
        <v>98065.616637604544</v>
      </c>
      <c r="C232" s="290">
        <f t="shared" si="15"/>
        <v>100026.92897035663</v>
      </c>
    </row>
    <row r="233" spans="1:3" s="292" customFormat="1" x14ac:dyDescent="0.25">
      <c r="A233" s="281"/>
      <c r="B233" s="291">
        <v>102127.57322169135</v>
      </c>
      <c r="C233" s="291">
        <f t="shared" si="15"/>
        <v>104170.12468612517</v>
      </c>
    </row>
    <row r="234" spans="1:3" s="292" customFormat="1" x14ac:dyDescent="0.25">
      <c r="A234" s="281"/>
      <c r="B234" s="291"/>
      <c r="C234" s="291"/>
    </row>
    <row r="235" spans="1:3" s="294" customFormat="1" x14ac:dyDescent="0.25">
      <c r="A235" s="285" t="s">
        <v>164</v>
      </c>
      <c r="B235" s="299">
        <v>85644.879563303286</v>
      </c>
      <c r="C235" s="299">
        <f t="shared" ref="C235:C243" si="16">IF(B235*C$2&lt;(C$3),B235+(C$3),B235*(1+C$2))</f>
        <v>87357.777154569354</v>
      </c>
    </row>
    <row r="236" spans="1:3" s="287" customFormat="1" x14ac:dyDescent="0.25">
      <c r="A236" s="286"/>
      <c r="B236" s="300">
        <v>88649.365885834544</v>
      </c>
      <c r="C236" s="300">
        <f t="shared" si="16"/>
        <v>90422.353203551233</v>
      </c>
    </row>
    <row r="237" spans="1:3" s="287" customFormat="1" x14ac:dyDescent="0.25">
      <c r="A237" s="286"/>
      <c r="B237" s="300">
        <v>91652.717583621648</v>
      </c>
      <c r="C237" s="300">
        <f t="shared" si="16"/>
        <v>93485.771935294077</v>
      </c>
    </row>
    <row r="238" spans="1:3" s="287" customFormat="1" x14ac:dyDescent="0.25">
      <c r="A238" s="286"/>
      <c r="B238" s="300">
        <v>94661.742405129538</v>
      </c>
      <c r="C238" s="300">
        <f t="shared" si="16"/>
        <v>96554.977253232137</v>
      </c>
    </row>
    <row r="239" spans="1:3" s="287" customFormat="1" x14ac:dyDescent="0.25">
      <c r="A239" s="286"/>
      <c r="B239" s="300">
        <v>97671.901851381583</v>
      </c>
      <c r="C239" s="300">
        <f t="shared" si="16"/>
        <v>99625.339888409217</v>
      </c>
    </row>
    <row r="240" spans="1:3" s="287" customFormat="1" x14ac:dyDescent="0.25">
      <c r="A240" s="286"/>
      <c r="B240" s="300">
        <v>100674.11892442452</v>
      </c>
      <c r="C240" s="300">
        <f t="shared" si="16"/>
        <v>102687.60130291301</v>
      </c>
    </row>
    <row r="241" spans="1:3" s="287" customFormat="1" x14ac:dyDescent="0.25">
      <c r="A241" s="279"/>
      <c r="B241" s="300">
        <v>103912.3379442524</v>
      </c>
      <c r="C241" s="300">
        <f t="shared" si="16"/>
        <v>105990.58470313746</v>
      </c>
    </row>
    <row r="242" spans="1:3" s="287" customFormat="1" x14ac:dyDescent="0.25">
      <c r="A242" s="279"/>
      <c r="B242" s="300">
        <v>106940.65138641099</v>
      </c>
      <c r="C242" s="300">
        <f t="shared" si="16"/>
        <v>109079.46441413921</v>
      </c>
    </row>
    <row r="243" spans="1:3" s="292" customFormat="1" x14ac:dyDescent="0.25">
      <c r="A243" s="281"/>
      <c r="B243" s="52">
        <v>110151.63941237908</v>
      </c>
      <c r="C243" s="52">
        <f t="shared" si="16"/>
        <v>112354.67220062666</v>
      </c>
    </row>
    <row r="244" spans="1:3" s="292" customFormat="1" x14ac:dyDescent="0.25">
      <c r="A244" s="281"/>
      <c r="B244" s="52"/>
      <c r="C244" s="52"/>
    </row>
    <row r="245" spans="1:3" s="294" customFormat="1" x14ac:dyDescent="0.25">
      <c r="A245" s="282" t="s">
        <v>41</v>
      </c>
      <c r="B245" s="293">
        <v>79085.613917323964</v>
      </c>
      <c r="C245" s="293">
        <f t="shared" ref="C245:C252" si="17">IF(B245*C$2&lt;(C$3),B245+(C$3),B245*(1+C$2))</f>
        <v>80667.326195670452</v>
      </c>
    </row>
    <row r="246" spans="1:3" s="287" customFormat="1" x14ac:dyDescent="0.25">
      <c r="A246" s="279"/>
      <c r="B246" s="290">
        <v>81997.061010834266</v>
      </c>
      <c r="C246" s="290">
        <f t="shared" si="17"/>
        <v>83637.002231050952</v>
      </c>
    </row>
    <row r="247" spans="1:3" s="287" customFormat="1" x14ac:dyDescent="0.25">
      <c r="A247" s="279"/>
      <c r="B247" s="290">
        <v>84950.489219878378</v>
      </c>
      <c r="C247" s="290">
        <f t="shared" si="17"/>
        <v>86649.499004275945</v>
      </c>
    </row>
    <row r="248" spans="1:3" s="287" customFormat="1" x14ac:dyDescent="0.25">
      <c r="A248" s="279"/>
      <c r="B248" s="290">
        <v>87914.129051619937</v>
      </c>
      <c r="C248" s="290">
        <f t="shared" si="17"/>
        <v>89672.411632652336</v>
      </c>
    </row>
    <row r="249" spans="1:3" s="287" customFormat="1" x14ac:dyDescent="0.25">
      <c r="A249" s="279"/>
      <c r="B249" s="290">
        <v>90872.095759640695</v>
      </c>
      <c r="C249" s="290">
        <f t="shared" si="17"/>
        <v>92689.537674833511</v>
      </c>
    </row>
    <row r="250" spans="1:3" s="287" customFormat="1" x14ac:dyDescent="0.25">
      <c r="A250" s="279"/>
      <c r="B250" s="290">
        <v>92577.43675011069</v>
      </c>
      <c r="C250" s="290">
        <f t="shared" si="17"/>
        <v>94428.985485112906</v>
      </c>
    </row>
    <row r="251" spans="1:3" s="287" customFormat="1" x14ac:dyDescent="0.25">
      <c r="A251" s="279" t="s">
        <v>132</v>
      </c>
      <c r="B251" s="290">
        <v>95563.769076735422</v>
      </c>
      <c r="C251" s="290">
        <f t="shared" si="17"/>
        <v>97475.044458270131</v>
      </c>
    </row>
    <row r="252" spans="1:3" s="292" customFormat="1" x14ac:dyDescent="0.25">
      <c r="A252" s="281" t="s">
        <v>132</v>
      </c>
      <c r="B252" s="291">
        <v>98559.178401313402</v>
      </c>
      <c r="C252" s="291">
        <f t="shared" si="17"/>
        <v>100530.36196933968</v>
      </c>
    </row>
    <row r="253" spans="1:3" s="292" customFormat="1" x14ac:dyDescent="0.25">
      <c r="A253" s="281"/>
      <c r="B253" s="291"/>
      <c r="C253" s="291"/>
    </row>
    <row r="254" spans="1:3" s="294" customFormat="1" x14ac:dyDescent="0.25">
      <c r="A254" s="282" t="s">
        <v>165</v>
      </c>
      <c r="B254" s="293">
        <v>58251.634365088699</v>
      </c>
      <c r="C254" s="293">
        <f t="shared" ref="C254:C264" si="18">IF(B254*C$2&lt;(C$3),B254+(C$3),B254*(1+C$2))</f>
        <v>59416.667052390476</v>
      </c>
    </row>
    <row r="255" spans="1:3" s="287" customFormat="1" x14ac:dyDescent="0.25">
      <c r="A255" s="279"/>
      <c r="B255" s="290">
        <v>59675.588419007399</v>
      </c>
      <c r="C255" s="290">
        <f t="shared" si="18"/>
        <v>60869.10018738755</v>
      </c>
    </row>
    <row r="256" spans="1:3" s="287" customFormat="1" x14ac:dyDescent="0.25">
      <c r="A256" s="279"/>
      <c r="B256" s="290">
        <v>61340.082918687673</v>
      </c>
      <c r="C256" s="290">
        <f t="shared" si="18"/>
        <v>62566.884577061428</v>
      </c>
    </row>
    <row r="257" spans="1:3" s="287" customFormat="1" x14ac:dyDescent="0.25">
      <c r="A257" s="279"/>
      <c r="B257" s="290">
        <v>63010.250542088746</v>
      </c>
      <c r="C257" s="290">
        <f t="shared" si="18"/>
        <v>64270.455552930522</v>
      </c>
    </row>
    <row r="258" spans="1:3" s="287" customFormat="1" x14ac:dyDescent="0.25">
      <c r="A258" s="279"/>
      <c r="B258" s="290">
        <v>64682.687414978122</v>
      </c>
      <c r="C258" s="290">
        <f t="shared" si="18"/>
        <v>65976.341163277684</v>
      </c>
    </row>
    <row r="259" spans="1:3" s="287" customFormat="1" x14ac:dyDescent="0.25">
      <c r="A259" s="279"/>
      <c r="B259" s="290">
        <v>66176.988203034649</v>
      </c>
      <c r="C259" s="290">
        <f t="shared" si="18"/>
        <v>67500.527967095346</v>
      </c>
    </row>
    <row r="260" spans="1:3" s="287" customFormat="1" x14ac:dyDescent="0.25">
      <c r="A260" s="279"/>
      <c r="B260" s="290">
        <v>67698.519984950952</v>
      </c>
      <c r="C260" s="290">
        <f t="shared" si="18"/>
        <v>69052.490384649966</v>
      </c>
    </row>
    <row r="261" spans="1:3" s="287" customFormat="1" x14ac:dyDescent="0.25">
      <c r="A261" s="279"/>
      <c r="B261" s="290">
        <v>69179.205276077584</v>
      </c>
      <c r="C261" s="290">
        <f t="shared" si="18"/>
        <v>70562.789381599141</v>
      </c>
    </row>
    <row r="262" spans="1:3" s="287" customFormat="1" x14ac:dyDescent="0.25">
      <c r="A262" s="279"/>
      <c r="B262" s="290">
        <v>70653.082818739262</v>
      </c>
      <c r="C262" s="290">
        <f t="shared" si="18"/>
        <v>72066.144475114052</v>
      </c>
    </row>
    <row r="263" spans="1:3" s="287" customFormat="1" x14ac:dyDescent="0.25">
      <c r="A263" s="279" t="s">
        <v>62</v>
      </c>
      <c r="B263" s="290">
        <v>73185.565247700637</v>
      </c>
      <c r="C263" s="290">
        <f t="shared" si="18"/>
        <v>74649.276552654657</v>
      </c>
    </row>
    <row r="264" spans="1:3" s="292" customFormat="1" x14ac:dyDescent="0.25">
      <c r="A264" s="281" t="s">
        <v>63</v>
      </c>
      <c r="B264" s="291">
        <v>75728.259299359474</v>
      </c>
      <c r="C264" s="291">
        <f t="shared" si="18"/>
        <v>77242.82448534666</v>
      </c>
    </row>
    <row r="265" spans="1:3" s="292" customFormat="1" x14ac:dyDescent="0.25">
      <c r="A265" s="281"/>
      <c r="B265" s="291"/>
      <c r="C265" s="291"/>
    </row>
    <row r="266" spans="1:3" s="294" customFormat="1" x14ac:dyDescent="0.25">
      <c r="A266" s="282" t="s">
        <v>166</v>
      </c>
      <c r="B266" s="301"/>
      <c r="C266" s="301"/>
    </row>
    <row r="267" spans="1:3" s="287" customFormat="1" x14ac:dyDescent="0.25">
      <c r="A267" s="279" t="s">
        <v>167</v>
      </c>
      <c r="B267" s="297">
        <v>845.320999051169</v>
      </c>
      <c r="C267" s="297">
        <f t="shared" ref="C267:C275" si="19">IF(B267*C$2&lt;(C$3/52.18),B267+(C$3/52.18),B267*(1+C$2))</f>
        <v>864.48542986757377</v>
      </c>
    </row>
    <row r="268" spans="1:3" s="287" customFormat="1" x14ac:dyDescent="0.25">
      <c r="A268" s="279" t="s">
        <v>168</v>
      </c>
      <c r="B268" s="297">
        <v>850.77603888656904</v>
      </c>
      <c r="C268" s="297">
        <f t="shared" si="19"/>
        <v>869.94046970297381</v>
      </c>
    </row>
    <row r="269" spans="1:3" s="287" customFormat="1" x14ac:dyDescent="0.25">
      <c r="A269" s="279" t="s">
        <v>169</v>
      </c>
      <c r="B269" s="297">
        <v>856.25251306316909</v>
      </c>
      <c r="C269" s="297">
        <f t="shared" si="19"/>
        <v>875.41694387957386</v>
      </c>
    </row>
    <row r="270" spans="1:3" s="287" customFormat="1" x14ac:dyDescent="0.25">
      <c r="A270" s="279" t="s">
        <v>170</v>
      </c>
      <c r="B270" s="297">
        <v>861.73970441036897</v>
      </c>
      <c r="C270" s="297">
        <f t="shared" si="19"/>
        <v>880.90413522677375</v>
      </c>
    </row>
    <row r="271" spans="1:3" s="287" customFormat="1" x14ac:dyDescent="0.25">
      <c r="A271" s="279" t="s">
        <v>171</v>
      </c>
      <c r="B271" s="297">
        <v>867.20546141636896</v>
      </c>
      <c r="C271" s="297">
        <f t="shared" si="19"/>
        <v>886.36989223277374</v>
      </c>
    </row>
    <row r="272" spans="1:3" s="287" customFormat="1" x14ac:dyDescent="0.25">
      <c r="A272" s="279" t="s">
        <v>172</v>
      </c>
      <c r="B272" s="297">
        <v>872.69265276356884</v>
      </c>
      <c r="C272" s="297">
        <f t="shared" si="19"/>
        <v>891.85708357997362</v>
      </c>
    </row>
    <row r="273" spans="1:3" s="287" customFormat="1" x14ac:dyDescent="0.25">
      <c r="A273" s="279" t="s">
        <v>173</v>
      </c>
      <c r="B273" s="297">
        <v>878.17984411076884</v>
      </c>
      <c r="C273" s="297">
        <f t="shared" si="19"/>
        <v>897.34427492717361</v>
      </c>
    </row>
    <row r="274" spans="1:3" s="287" customFormat="1" x14ac:dyDescent="0.25">
      <c r="A274" s="279" t="s">
        <v>174</v>
      </c>
      <c r="B274" s="297">
        <v>883.65631828736889</v>
      </c>
      <c r="C274" s="297">
        <f t="shared" si="19"/>
        <v>902.82074910377366</v>
      </c>
    </row>
    <row r="275" spans="1:3" s="287" customFormat="1" x14ac:dyDescent="0.25">
      <c r="A275" s="279" t="s">
        <v>175</v>
      </c>
      <c r="B275" s="297">
        <v>889.13279246396905</v>
      </c>
      <c r="C275" s="297">
        <f t="shared" si="19"/>
        <v>908.29722328037383</v>
      </c>
    </row>
    <row r="276" spans="1:3" s="296" customFormat="1" x14ac:dyDescent="0.25">
      <c r="A276" s="283"/>
      <c r="B276" s="312"/>
      <c r="C276" s="312"/>
    </row>
    <row r="277" spans="1:3" s="287" customFormat="1" x14ac:dyDescent="0.25">
      <c r="A277" s="279"/>
      <c r="B277" s="32"/>
      <c r="C277" s="32"/>
    </row>
    <row r="278" spans="1:3" s="279" customFormat="1" ht="28.5" customHeight="1" x14ac:dyDescent="0.25"/>
    <row r="279" spans="1:3" s="279" customFormat="1" x14ac:dyDescent="0.25"/>
    <row r="280" spans="1:3" s="279" customFormat="1" ht="38.25" customHeight="1" x14ac:dyDescent="0.25"/>
    <row r="284" spans="1:3" x14ac:dyDescent="0.25">
      <c r="B284" s="155"/>
      <c r="C284" s="155"/>
    </row>
    <row r="285" spans="1:3" x14ac:dyDescent="0.25">
      <c r="B285" s="195"/>
      <c r="C285" s="195"/>
    </row>
    <row r="286" spans="1:3" x14ac:dyDescent="0.25">
      <c r="B286" s="195"/>
      <c r="C286" s="195"/>
    </row>
    <row r="287" spans="1:3" x14ac:dyDescent="0.25">
      <c r="B287" s="195"/>
      <c r="C287" s="195"/>
    </row>
    <row r="288" spans="1:3" x14ac:dyDescent="0.25">
      <c r="B288" s="195"/>
      <c r="C288" s="195"/>
    </row>
    <row r="289" spans="1:3" x14ac:dyDescent="0.25">
      <c r="B289" s="302"/>
      <c r="C289" s="302"/>
    </row>
    <row r="290" spans="1:3" x14ac:dyDescent="0.25">
      <c r="B290" s="302"/>
      <c r="C290" s="302"/>
    </row>
    <row r="291" spans="1:3" x14ac:dyDescent="0.25">
      <c r="B291" s="302"/>
      <c r="C291" s="302"/>
    </row>
    <row r="293" spans="1:3" s="10" customFormat="1" ht="30.75" customHeight="1" thickBot="1" x14ac:dyDescent="0.25">
      <c r="A293" s="311" t="s">
        <v>257</v>
      </c>
    </row>
    <row r="294" spans="1:3" ht="16.5" thickTop="1" x14ac:dyDescent="0.25"/>
  </sheetData>
  <hyperlinks>
    <hyperlink ref="A293" location="'Table of Contents'!A1" display="Link to Table of Contents " xr:uid="{00000000-0004-0000-1500-000000000000}"/>
  </hyperlinks>
  <pageMargins left="0.7" right="0.7" top="0.75" bottom="0.75" header="0.3" footer="0.3"/>
  <pageSetup paperSize="9" scale="1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-0.249977111117893"/>
  </sheetPr>
  <dimension ref="A1:BS184"/>
  <sheetViews>
    <sheetView zoomScaleNormal="100" workbookViewId="0">
      <pane ySplit="1" topLeftCell="A2" activePane="bottomLeft" state="frozen"/>
      <selection pane="bottomLeft" activeCell="A7" sqref="A7"/>
    </sheetView>
  </sheetViews>
  <sheetFormatPr defaultColWidth="8.88671875" defaultRowHeight="15" x14ac:dyDescent="0.2"/>
  <cols>
    <col min="1" max="1" width="34.6640625" style="317" customWidth="1"/>
    <col min="2" max="3" width="10" style="118" customWidth="1"/>
    <col min="4" max="16384" width="8.88671875" style="118"/>
  </cols>
  <sheetData>
    <row r="1" spans="1:71" s="315" customFormat="1" ht="32.25" thickBot="1" x14ac:dyDescent="0.25">
      <c r="A1" s="314" t="s">
        <v>258</v>
      </c>
      <c r="B1" s="388">
        <v>45566</v>
      </c>
      <c r="C1" s="41">
        <v>45717</v>
      </c>
    </row>
    <row r="2" spans="1:71" s="250" customFormat="1" ht="15.75" x14ac:dyDescent="0.2">
      <c r="A2" s="248" t="s">
        <v>303</v>
      </c>
      <c r="B2" s="350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16.5" thickBot="1" x14ac:dyDescent="0.25">
      <c r="A3" s="172" t="s">
        <v>302</v>
      </c>
      <c r="B3" s="390">
        <v>500</v>
      </c>
      <c r="C3" s="352">
        <v>1000</v>
      </c>
    </row>
    <row r="4" spans="1:71" s="292" customFormat="1" ht="15.75" x14ac:dyDescent="0.25">
      <c r="A4" s="281" t="s">
        <v>136</v>
      </c>
      <c r="B4" s="291">
        <v>36007.759681040006</v>
      </c>
      <c r="C4" s="291">
        <f t="shared" ref="C4:C34" si="0">IF(B4*C$2&lt;(C$3),B4+(C$3),B4*(1+C$2))</f>
        <v>37007.759681040006</v>
      </c>
    </row>
    <row r="5" spans="1:71" s="292" customFormat="1" ht="15.75" x14ac:dyDescent="0.25">
      <c r="A5" s="281"/>
      <c r="B5" s="291">
        <v>38012.942300300005</v>
      </c>
      <c r="C5" s="291">
        <f t="shared" si="0"/>
        <v>39012.942300300005</v>
      </c>
    </row>
    <row r="6" spans="1:71" s="292" customFormat="1" ht="15.75" x14ac:dyDescent="0.25">
      <c r="A6" s="281"/>
      <c r="B6" s="291">
        <v>39858.439077619994</v>
      </c>
      <c r="C6" s="291">
        <f t="shared" si="0"/>
        <v>40858.439077619994</v>
      </c>
    </row>
    <row r="7" spans="1:71" s="292" customFormat="1" ht="15.75" x14ac:dyDescent="0.25">
      <c r="A7" s="281"/>
      <c r="B7" s="291">
        <v>41656.780304300002</v>
      </c>
      <c r="C7" s="291">
        <f t="shared" si="0"/>
        <v>42656.780304300002</v>
      </c>
    </row>
    <row r="8" spans="1:71" s="292" customFormat="1" ht="15.75" x14ac:dyDescent="0.25">
      <c r="A8" s="281"/>
      <c r="B8" s="291">
        <v>43400.463960920002</v>
      </c>
      <c r="C8" s="291">
        <f t="shared" si="0"/>
        <v>44400.463960920002</v>
      </c>
    </row>
    <row r="9" spans="1:71" s="292" customFormat="1" ht="15.75" x14ac:dyDescent="0.25">
      <c r="A9" s="281"/>
      <c r="B9" s="291">
        <v>45137.717315180002</v>
      </c>
      <c r="C9" s="291">
        <f t="shared" si="0"/>
        <v>46137.717315180002</v>
      </c>
    </row>
    <row r="10" spans="1:71" s="292" customFormat="1" ht="15.75" x14ac:dyDescent="0.25">
      <c r="A10" s="281"/>
      <c r="B10" s="291">
        <v>46838.532289400006</v>
      </c>
      <c r="C10" s="291">
        <f t="shared" si="0"/>
        <v>47838.532289400006</v>
      </c>
    </row>
    <row r="11" spans="1:71" s="292" customFormat="1" ht="15.75" x14ac:dyDescent="0.25">
      <c r="A11" s="281"/>
      <c r="B11" s="291">
        <v>48556.494736580004</v>
      </c>
      <c r="C11" s="291">
        <f t="shared" si="0"/>
        <v>49556.494736580004</v>
      </c>
    </row>
    <row r="12" spans="1:71" s="292" customFormat="1" ht="15.75" x14ac:dyDescent="0.25">
      <c r="A12" s="281"/>
      <c r="B12" s="291">
        <v>50229.445067240005</v>
      </c>
      <c r="C12" s="291">
        <f t="shared" si="0"/>
        <v>51234.033968584808</v>
      </c>
    </row>
    <row r="13" spans="1:71" s="292" customFormat="1" ht="15.75" x14ac:dyDescent="0.25">
      <c r="A13" s="281"/>
      <c r="B13" s="291">
        <v>51966.211326486613</v>
      </c>
      <c r="C13" s="291">
        <f t="shared" si="0"/>
        <v>53005.535553016343</v>
      </c>
    </row>
    <row r="14" spans="1:71" s="292" customFormat="1" ht="15.75" x14ac:dyDescent="0.25">
      <c r="A14" s="281"/>
      <c r="B14" s="291">
        <v>53146.082056070234</v>
      </c>
      <c r="C14" s="291">
        <f t="shared" si="0"/>
        <v>54209.003697191642</v>
      </c>
    </row>
    <row r="15" spans="1:71" s="292" customFormat="1" ht="15.75" x14ac:dyDescent="0.25">
      <c r="A15" s="281" t="s">
        <v>137</v>
      </c>
      <c r="B15" s="291"/>
      <c r="C15" s="291"/>
    </row>
    <row r="16" spans="1:71" s="292" customFormat="1" ht="15.75" x14ac:dyDescent="0.25">
      <c r="A16" s="281" t="s">
        <v>138</v>
      </c>
      <c r="B16" s="291">
        <v>54844.356258381245</v>
      </c>
      <c r="C16" s="291">
        <f t="shared" si="0"/>
        <v>55941.24338354887</v>
      </c>
    </row>
    <row r="17" spans="1:3" s="292" customFormat="1" ht="15.75" x14ac:dyDescent="0.25">
      <c r="A17" s="281" t="s">
        <v>139</v>
      </c>
      <c r="B17" s="291">
        <v>54844.356258381245</v>
      </c>
      <c r="C17" s="291">
        <f t="shared" si="0"/>
        <v>55941.24338354887</v>
      </c>
    </row>
    <row r="18" spans="1:3" s="292" customFormat="1" ht="15.75" x14ac:dyDescent="0.25">
      <c r="A18" s="281" t="s">
        <v>140</v>
      </c>
      <c r="B18" s="291">
        <v>56561.043496292783</v>
      </c>
      <c r="C18" s="291">
        <f t="shared" si="0"/>
        <v>57692.264366218638</v>
      </c>
    </row>
    <row r="19" spans="1:3" s="292" customFormat="1" ht="15.75" x14ac:dyDescent="0.25">
      <c r="A19" s="281"/>
    </row>
    <row r="20" spans="1:3" s="292" customFormat="1" ht="15.75" x14ac:dyDescent="0.25">
      <c r="A20" s="281" t="s">
        <v>326</v>
      </c>
      <c r="B20" s="291">
        <v>37319.541362479998</v>
      </c>
      <c r="C20" s="291">
        <f t="shared" si="0"/>
        <v>38319.541362479998</v>
      </c>
    </row>
    <row r="21" spans="1:3" s="292" customFormat="1" ht="15.75" x14ac:dyDescent="0.25">
      <c r="A21" s="281" t="s">
        <v>327</v>
      </c>
      <c r="B21" s="291">
        <v>39549.78456434</v>
      </c>
      <c r="C21" s="291">
        <f t="shared" si="0"/>
        <v>40549.78456434</v>
      </c>
    </row>
    <row r="22" spans="1:3" s="292" customFormat="1" ht="15.75" x14ac:dyDescent="0.25">
      <c r="A22" s="281"/>
      <c r="B22" s="291">
        <v>41667.497474900003</v>
      </c>
      <c r="C22" s="291">
        <f t="shared" si="0"/>
        <v>42667.497474900003</v>
      </c>
    </row>
    <row r="23" spans="1:3" s="292" customFormat="1" ht="15.75" x14ac:dyDescent="0.25">
      <c r="A23" s="281"/>
      <c r="B23" s="291">
        <v>43565.50838816</v>
      </c>
      <c r="C23" s="291">
        <f t="shared" si="0"/>
        <v>44565.50838816</v>
      </c>
    </row>
    <row r="24" spans="1:3" s="292" customFormat="1" ht="15.75" x14ac:dyDescent="0.25">
      <c r="A24" s="281"/>
      <c r="B24" s="291">
        <v>45400.287994880004</v>
      </c>
      <c r="C24" s="291">
        <f t="shared" si="0"/>
        <v>46400.287994880004</v>
      </c>
    </row>
    <row r="25" spans="1:3" s="292" customFormat="1" ht="15.75" x14ac:dyDescent="0.25">
      <c r="A25" s="281"/>
      <c r="B25" s="291">
        <v>47228.637299239999</v>
      </c>
      <c r="C25" s="291">
        <f t="shared" si="0"/>
        <v>48228.637299239999</v>
      </c>
    </row>
    <row r="26" spans="1:3" s="292" customFormat="1" ht="15.75" x14ac:dyDescent="0.25">
      <c r="A26" s="281"/>
      <c r="B26" s="291">
        <v>49018.404789439999</v>
      </c>
      <c r="C26" s="291">
        <f t="shared" si="0"/>
        <v>50018.404789439999</v>
      </c>
    </row>
    <row r="27" spans="1:3" s="292" customFormat="1" ht="15.75" x14ac:dyDescent="0.25">
      <c r="A27" s="281"/>
      <c r="B27" s="291">
        <v>50830.7378185872</v>
      </c>
      <c r="C27" s="291">
        <f t="shared" si="0"/>
        <v>51847.352574958946</v>
      </c>
    </row>
    <row r="28" spans="1:3" s="292" customFormat="1" ht="15.75" x14ac:dyDescent="0.25">
      <c r="A28" s="281"/>
      <c r="B28" s="291">
        <v>52618.34317755013</v>
      </c>
      <c r="C28" s="291">
        <f t="shared" si="0"/>
        <v>53670.710041101134</v>
      </c>
    </row>
    <row r="29" spans="1:3" s="292" customFormat="1" ht="15.75" x14ac:dyDescent="0.25">
      <c r="A29" s="281"/>
      <c r="B29" s="291">
        <v>54513.248703239224</v>
      </c>
      <c r="C29" s="291">
        <f t="shared" si="0"/>
        <v>55603.513677304007</v>
      </c>
    </row>
    <row r="30" spans="1:3" s="292" customFormat="1" ht="15.75" x14ac:dyDescent="0.25">
      <c r="A30" s="281"/>
      <c r="B30" s="291">
        <v>55784.960171288491</v>
      </c>
      <c r="C30" s="291">
        <f t="shared" si="0"/>
        <v>56900.659374714262</v>
      </c>
    </row>
    <row r="31" spans="1:3" s="292" customFormat="1" ht="15.75" x14ac:dyDescent="0.25">
      <c r="A31" s="281" t="s">
        <v>137</v>
      </c>
      <c r="B31" s="291"/>
      <c r="C31" s="291"/>
    </row>
    <row r="32" spans="1:3" s="292" customFormat="1" ht="15.75" x14ac:dyDescent="0.25">
      <c r="A32" s="281" t="s">
        <v>138</v>
      </c>
      <c r="B32" s="291">
        <v>57596.95588770933</v>
      </c>
      <c r="C32" s="291">
        <f t="shared" si="0"/>
        <v>58748.895005463521</v>
      </c>
    </row>
    <row r="33" spans="1:3" s="292" customFormat="1" ht="15.75" x14ac:dyDescent="0.25">
      <c r="A33" s="281" t="s">
        <v>139</v>
      </c>
      <c r="B33" s="291">
        <v>57596.95588770933</v>
      </c>
      <c r="C33" s="291">
        <f t="shared" si="0"/>
        <v>58748.895005463521</v>
      </c>
    </row>
    <row r="34" spans="1:3" s="292" customFormat="1" ht="15.75" x14ac:dyDescent="0.25">
      <c r="A34" s="281" t="s">
        <v>140</v>
      </c>
      <c r="B34" s="291">
        <v>59419.163226827623</v>
      </c>
      <c r="C34" s="291">
        <f t="shared" si="0"/>
        <v>60607.546491364177</v>
      </c>
    </row>
    <row r="35" spans="1:3" s="292" customFormat="1" ht="15.75" x14ac:dyDescent="0.25">
      <c r="B35" s="318"/>
      <c r="C35" s="318"/>
    </row>
    <row r="36" spans="1:3" s="292" customFormat="1" ht="15.75" x14ac:dyDescent="0.25">
      <c r="A36" s="281" t="s">
        <v>326</v>
      </c>
      <c r="B36" s="291">
        <v>32866.55697818</v>
      </c>
      <c r="C36" s="291">
        <f t="shared" ref="C36:C48" si="1">IF(B36*C$2&lt;(C$3),B36+(C$3),B36*(1+C$2))</f>
        <v>33866.55697818</v>
      </c>
    </row>
    <row r="37" spans="1:3" s="292" customFormat="1" ht="15.75" x14ac:dyDescent="0.25">
      <c r="A37" s="281" t="s">
        <v>325</v>
      </c>
      <c r="B37" s="291">
        <v>34982.126454619996</v>
      </c>
      <c r="C37" s="291">
        <f t="shared" si="1"/>
        <v>35982.126454619996</v>
      </c>
    </row>
    <row r="38" spans="1:3" s="292" customFormat="1" ht="15.75" x14ac:dyDescent="0.25">
      <c r="B38" s="291">
        <v>36007.759681040006</v>
      </c>
      <c r="C38" s="291">
        <f t="shared" si="1"/>
        <v>37007.759681040006</v>
      </c>
    </row>
    <row r="39" spans="1:3" s="292" customFormat="1" ht="15.75" x14ac:dyDescent="0.25">
      <c r="A39" s="281"/>
      <c r="B39" s="291">
        <v>38012.942300300005</v>
      </c>
      <c r="C39" s="291">
        <f t="shared" si="1"/>
        <v>39012.942300300005</v>
      </c>
    </row>
    <row r="40" spans="1:3" s="292" customFormat="1" ht="15.75" x14ac:dyDescent="0.25">
      <c r="A40" s="281"/>
      <c r="B40" s="291">
        <v>39858.439077619994</v>
      </c>
      <c r="C40" s="291">
        <f t="shared" si="1"/>
        <v>40858.439077619994</v>
      </c>
    </row>
    <row r="41" spans="1:3" s="292" customFormat="1" ht="15.75" x14ac:dyDescent="0.25">
      <c r="A41" s="281"/>
      <c r="B41" s="291">
        <v>41656.780304300002</v>
      </c>
      <c r="C41" s="291">
        <f t="shared" si="1"/>
        <v>42656.780304300002</v>
      </c>
    </row>
    <row r="42" spans="1:3" s="292" customFormat="1" ht="15.75" x14ac:dyDescent="0.25">
      <c r="A42" s="281"/>
      <c r="B42" s="291">
        <v>43400.463960920002</v>
      </c>
      <c r="C42" s="291">
        <f t="shared" si="1"/>
        <v>44400.463960920002</v>
      </c>
    </row>
    <row r="43" spans="1:3" s="292" customFormat="1" ht="15.75" x14ac:dyDescent="0.25">
      <c r="A43" s="281"/>
      <c r="B43" s="291">
        <v>45137.717315180002</v>
      </c>
      <c r="C43" s="291">
        <f t="shared" si="1"/>
        <v>46137.717315180002</v>
      </c>
    </row>
    <row r="44" spans="1:3" s="292" customFormat="1" ht="15.75" x14ac:dyDescent="0.25">
      <c r="A44" s="281"/>
      <c r="B44" s="291">
        <v>46838.532289400006</v>
      </c>
      <c r="C44" s="291">
        <f t="shared" si="1"/>
        <v>47838.532289400006</v>
      </c>
    </row>
    <row r="45" spans="1:3" s="292" customFormat="1" ht="15.75" x14ac:dyDescent="0.25">
      <c r="A45" s="281"/>
      <c r="B45" s="291">
        <v>48556.494736580004</v>
      </c>
      <c r="C45" s="291">
        <f t="shared" si="1"/>
        <v>49556.494736580004</v>
      </c>
    </row>
    <row r="46" spans="1:3" s="292" customFormat="1" ht="15.75" x14ac:dyDescent="0.25">
      <c r="A46" s="281"/>
      <c r="B46" s="291">
        <v>50229.445067240005</v>
      </c>
      <c r="C46" s="291">
        <f t="shared" si="1"/>
        <v>51234.033968584808</v>
      </c>
    </row>
    <row r="47" spans="1:3" s="292" customFormat="1" ht="15.75" x14ac:dyDescent="0.25">
      <c r="A47" s="281"/>
      <c r="B47" s="291">
        <v>51966.211326486613</v>
      </c>
      <c r="C47" s="291">
        <f t="shared" si="1"/>
        <v>53005.535553016343</v>
      </c>
    </row>
    <row r="48" spans="1:3" s="292" customFormat="1" ht="15.75" x14ac:dyDescent="0.25">
      <c r="A48" s="281"/>
      <c r="B48" s="291">
        <v>53146.082056070234</v>
      </c>
      <c r="C48" s="291">
        <f t="shared" si="1"/>
        <v>54209.003697191642</v>
      </c>
    </row>
    <row r="49" spans="1:3" s="292" customFormat="1" ht="15.75" x14ac:dyDescent="0.25">
      <c r="A49" s="281" t="s">
        <v>137</v>
      </c>
      <c r="B49" s="291"/>
      <c r="C49" s="291"/>
    </row>
    <row r="50" spans="1:3" s="292" customFormat="1" ht="15.75" x14ac:dyDescent="0.25">
      <c r="A50" s="281" t="s">
        <v>138</v>
      </c>
      <c r="B50" s="291">
        <v>54844.356258381245</v>
      </c>
      <c r="C50" s="291">
        <f t="shared" ref="C50:C52" si="2">IF(B50*C$2&lt;(C$3),B50+(C$3),B50*(1+C$2))</f>
        <v>55941.24338354887</v>
      </c>
    </row>
    <row r="51" spans="1:3" s="292" customFormat="1" ht="15.75" x14ac:dyDescent="0.25">
      <c r="A51" s="281" t="s">
        <v>139</v>
      </c>
      <c r="B51" s="291">
        <v>54844.356258381245</v>
      </c>
      <c r="C51" s="291">
        <f t="shared" si="2"/>
        <v>55941.24338354887</v>
      </c>
    </row>
    <row r="52" spans="1:3" s="292" customFormat="1" ht="15.75" x14ac:dyDescent="0.25">
      <c r="A52" s="281" t="s">
        <v>140</v>
      </c>
      <c r="B52" s="291">
        <v>56561.043496292783</v>
      </c>
      <c r="C52" s="291">
        <f t="shared" si="2"/>
        <v>57692.264366218638</v>
      </c>
    </row>
    <row r="53" spans="1:3" s="292" customFormat="1" ht="15.75" x14ac:dyDescent="0.25">
      <c r="A53" s="281"/>
      <c r="B53" s="318"/>
      <c r="C53" s="318"/>
    </row>
    <row r="54" spans="1:3" s="292" customFormat="1" ht="15.75" x14ac:dyDescent="0.25">
      <c r="A54" s="281" t="s">
        <v>326</v>
      </c>
      <c r="B54" s="291">
        <v>34353.028540400002</v>
      </c>
      <c r="C54" s="291">
        <f t="shared" ref="C54:C66" si="3">IF(B54*C$2&lt;(C$3),B54+(C$3),B54*(1+C$2))</f>
        <v>35353.028540400002</v>
      </c>
    </row>
    <row r="55" spans="1:3" s="292" customFormat="1" ht="15.75" x14ac:dyDescent="0.25">
      <c r="A55" s="281" t="s">
        <v>328</v>
      </c>
      <c r="B55" s="291">
        <v>36543.618211040004</v>
      </c>
      <c r="C55" s="291">
        <f t="shared" si="3"/>
        <v>37543.618211040004</v>
      </c>
    </row>
    <row r="56" spans="1:3" s="292" customFormat="1" ht="15.75" x14ac:dyDescent="0.25">
      <c r="A56" s="281"/>
      <c r="B56" s="291">
        <v>37319.541362479998</v>
      </c>
      <c r="C56" s="291">
        <f t="shared" si="3"/>
        <v>38319.541362479998</v>
      </c>
    </row>
    <row r="57" spans="1:3" s="292" customFormat="1" ht="15.75" x14ac:dyDescent="0.25">
      <c r="A57" s="281"/>
      <c r="B57" s="291">
        <v>39549.78456434</v>
      </c>
      <c r="C57" s="291">
        <f t="shared" si="3"/>
        <v>40549.78456434</v>
      </c>
    </row>
    <row r="58" spans="1:3" s="292" customFormat="1" ht="15.75" x14ac:dyDescent="0.25">
      <c r="A58" s="281"/>
      <c r="B58" s="291">
        <v>41667.497474900003</v>
      </c>
      <c r="C58" s="291">
        <f t="shared" si="3"/>
        <v>42667.497474900003</v>
      </c>
    </row>
    <row r="59" spans="1:3" s="292" customFormat="1" ht="15.75" x14ac:dyDescent="0.25">
      <c r="A59" s="281"/>
      <c r="B59" s="291">
        <v>43565.50838816</v>
      </c>
      <c r="C59" s="291">
        <f t="shared" si="3"/>
        <v>44565.50838816</v>
      </c>
    </row>
    <row r="60" spans="1:3" s="292" customFormat="1" ht="15.75" x14ac:dyDescent="0.25">
      <c r="A60" s="281"/>
      <c r="B60" s="291">
        <v>45400.287994880004</v>
      </c>
      <c r="C60" s="291">
        <f t="shared" si="3"/>
        <v>46400.287994880004</v>
      </c>
    </row>
    <row r="61" spans="1:3" s="292" customFormat="1" ht="15.75" x14ac:dyDescent="0.25">
      <c r="A61" s="281"/>
      <c r="B61" s="291">
        <v>47228.637299239999</v>
      </c>
      <c r="C61" s="291">
        <f t="shared" si="3"/>
        <v>48228.637299239999</v>
      </c>
    </row>
    <row r="62" spans="1:3" s="292" customFormat="1" ht="15.75" x14ac:dyDescent="0.25">
      <c r="A62" s="281"/>
      <c r="B62" s="291">
        <v>49018.404789439999</v>
      </c>
      <c r="C62" s="291">
        <f t="shared" si="3"/>
        <v>50018.404789439999</v>
      </c>
    </row>
    <row r="63" spans="1:3" s="292" customFormat="1" ht="15.75" x14ac:dyDescent="0.25">
      <c r="A63" s="281"/>
      <c r="B63" s="291">
        <v>50830.7378185872</v>
      </c>
      <c r="C63" s="291">
        <f t="shared" si="3"/>
        <v>51847.352574958946</v>
      </c>
    </row>
    <row r="64" spans="1:3" s="292" customFormat="1" ht="15.75" x14ac:dyDescent="0.25">
      <c r="A64" s="281"/>
      <c r="B64" s="291">
        <v>52618.34317755013</v>
      </c>
      <c r="C64" s="291">
        <f t="shared" si="3"/>
        <v>53670.710041101134</v>
      </c>
    </row>
    <row r="65" spans="1:3" s="292" customFormat="1" ht="15.75" x14ac:dyDescent="0.25">
      <c r="A65" s="281"/>
      <c r="B65" s="291">
        <v>54513.248703239224</v>
      </c>
      <c r="C65" s="291">
        <f t="shared" si="3"/>
        <v>55603.513677304007</v>
      </c>
    </row>
    <row r="66" spans="1:3" s="292" customFormat="1" ht="15.75" x14ac:dyDescent="0.25">
      <c r="A66" s="281"/>
      <c r="B66" s="291">
        <v>55784.960171288491</v>
      </c>
      <c r="C66" s="291">
        <f t="shared" si="3"/>
        <v>56900.659374714262</v>
      </c>
    </row>
    <row r="67" spans="1:3" s="292" customFormat="1" ht="15.75" x14ac:dyDescent="0.25">
      <c r="A67" s="281" t="s">
        <v>137</v>
      </c>
      <c r="B67" s="291"/>
      <c r="C67" s="291"/>
    </row>
    <row r="68" spans="1:3" s="292" customFormat="1" ht="15.75" x14ac:dyDescent="0.25">
      <c r="A68" s="281" t="s">
        <v>138</v>
      </c>
      <c r="B68" s="291">
        <v>57596.95588770933</v>
      </c>
      <c r="C68" s="291">
        <f t="shared" ref="C68:C70" si="4">IF(B68*C$2&lt;(C$3),B68+(C$3),B68*(1+C$2))</f>
        <v>58748.895005463521</v>
      </c>
    </row>
    <row r="69" spans="1:3" s="292" customFormat="1" ht="15.75" x14ac:dyDescent="0.25">
      <c r="A69" s="281" t="s">
        <v>139</v>
      </c>
      <c r="B69" s="291">
        <v>57596.95588770933</v>
      </c>
      <c r="C69" s="291">
        <f t="shared" si="4"/>
        <v>58748.895005463521</v>
      </c>
    </row>
    <row r="70" spans="1:3" s="292" customFormat="1" ht="15.75" x14ac:dyDescent="0.25">
      <c r="A70" s="281" t="s">
        <v>140</v>
      </c>
      <c r="B70" s="291">
        <v>59419.163226827623</v>
      </c>
      <c r="C70" s="291">
        <f t="shared" si="4"/>
        <v>60607.546491364177</v>
      </c>
    </row>
    <row r="71" spans="1:3" s="296" customFormat="1" ht="15.75" x14ac:dyDescent="0.25">
      <c r="B71" s="319"/>
      <c r="C71" s="319"/>
    </row>
    <row r="72" spans="1:3" s="292" customFormat="1" ht="15.75" x14ac:dyDescent="0.25">
      <c r="A72" s="281" t="s">
        <v>141</v>
      </c>
      <c r="B72" s="291">
        <v>54402.033010494997</v>
      </c>
      <c r="C72" s="291">
        <f t="shared" ref="C72:C78" si="5">IF(B72*C$2&lt;(C$3),B72+(C$3),B72*(1+C$2))</f>
        <v>55490.0736707049</v>
      </c>
    </row>
    <row r="73" spans="1:3" s="292" customFormat="1" ht="15.75" x14ac:dyDescent="0.25">
      <c r="A73" s="281"/>
      <c r="B73" s="291">
        <v>55969.904004586308</v>
      </c>
      <c r="C73" s="291">
        <f t="shared" si="5"/>
        <v>57089.302084678035</v>
      </c>
    </row>
    <row r="74" spans="1:3" s="292" customFormat="1" ht="15.75" x14ac:dyDescent="0.25">
      <c r="A74" s="281"/>
      <c r="B74" s="291">
        <v>57540.224650501419</v>
      </c>
      <c r="C74" s="291">
        <f t="shared" si="5"/>
        <v>58691.029143511449</v>
      </c>
    </row>
    <row r="75" spans="1:3" s="292" customFormat="1" ht="15.75" x14ac:dyDescent="0.25">
      <c r="A75" s="281"/>
      <c r="B75" s="291">
        <v>59125.295418090616</v>
      </c>
      <c r="C75" s="291">
        <f t="shared" si="5"/>
        <v>60307.801326452427</v>
      </c>
    </row>
    <row r="76" spans="1:3" s="292" customFormat="1" ht="15.75" x14ac:dyDescent="0.25">
      <c r="A76" s="281"/>
      <c r="B76" s="291">
        <v>60709.231560935637</v>
      </c>
      <c r="C76" s="291">
        <f t="shared" si="5"/>
        <v>61923.416192154349</v>
      </c>
    </row>
    <row r="77" spans="1:3" s="292" customFormat="1" ht="15.75" x14ac:dyDescent="0.25">
      <c r="A77" s="281"/>
      <c r="B77" s="291">
        <v>62295.436953268996</v>
      </c>
      <c r="C77" s="291">
        <f t="shared" si="5"/>
        <v>63541.345692334377</v>
      </c>
    </row>
    <row r="78" spans="1:3" s="292" customFormat="1" ht="15.75" x14ac:dyDescent="0.25">
      <c r="A78" s="281"/>
      <c r="B78" s="291">
        <v>63879.373096114025</v>
      </c>
      <c r="C78" s="291">
        <f t="shared" si="5"/>
        <v>65156.960558036306</v>
      </c>
    </row>
    <row r="79" spans="1:3" s="292" customFormat="1" ht="15.75" x14ac:dyDescent="0.25">
      <c r="A79" s="281" t="s">
        <v>137</v>
      </c>
      <c r="B79" s="291"/>
      <c r="C79" s="291"/>
    </row>
    <row r="80" spans="1:3" s="292" customFormat="1" ht="15.75" x14ac:dyDescent="0.25">
      <c r="A80" s="281" t="s">
        <v>138</v>
      </c>
      <c r="B80" s="291">
        <v>66163.372706104739</v>
      </c>
      <c r="C80" s="291">
        <f t="shared" ref="C80:C82" si="6">IF(B80*C$2&lt;(C$3),B80+(C$3),B80*(1+C$2))</f>
        <v>67486.640160226831</v>
      </c>
    </row>
    <row r="81" spans="1:10" s="292" customFormat="1" ht="15.75" x14ac:dyDescent="0.25">
      <c r="A81" s="281" t="s">
        <v>139</v>
      </c>
      <c r="B81" s="291">
        <v>66163.372706104739</v>
      </c>
      <c r="C81" s="291">
        <f t="shared" si="6"/>
        <v>67486.640160226831</v>
      </c>
    </row>
    <row r="82" spans="1:10" s="292" customFormat="1" ht="15.75" x14ac:dyDescent="0.25">
      <c r="A82" s="281" t="s">
        <v>140</v>
      </c>
      <c r="B82" s="291">
        <v>68445.103066607146</v>
      </c>
      <c r="C82" s="291">
        <f t="shared" si="6"/>
        <v>69814.005127939294</v>
      </c>
    </row>
    <row r="83" spans="1:10" s="292" customFormat="1" ht="15.75" x14ac:dyDescent="0.25">
      <c r="A83" s="281"/>
      <c r="B83" s="291"/>
      <c r="C83" s="291"/>
    </row>
    <row r="84" spans="1:10" s="292" customFormat="1" ht="15.75" x14ac:dyDescent="0.25">
      <c r="A84" s="281" t="s">
        <v>329</v>
      </c>
      <c r="B84" s="291">
        <v>57123.817369395314</v>
      </c>
      <c r="C84" s="291">
        <f t="shared" ref="C84:C90" si="7">IF(B84*C$2&lt;(C$3),B84+(C$3),B84*(1+C$2))</f>
        <v>58266.293716783221</v>
      </c>
    </row>
    <row r="85" spans="1:10" s="292" customFormat="1" ht="15.75" x14ac:dyDescent="0.25">
      <c r="A85" s="281"/>
      <c r="B85" s="291">
        <v>58791.715743308072</v>
      </c>
      <c r="C85" s="291">
        <f t="shared" si="7"/>
        <v>59967.550058174238</v>
      </c>
    </row>
    <row r="86" spans="1:10" s="292" customFormat="1" ht="15.75" x14ac:dyDescent="0.25">
      <c r="A86" s="281"/>
      <c r="B86" s="291">
        <v>60458.479492476654</v>
      </c>
      <c r="C86" s="291">
        <f t="shared" si="7"/>
        <v>61667.649082326185</v>
      </c>
    </row>
    <row r="87" spans="1:10" s="292" customFormat="1" ht="15.75" x14ac:dyDescent="0.25">
      <c r="A87" s="281"/>
      <c r="B87" s="291">
        <v>62124.108616901081</v>
      </c>
      <c r="C87" s="291">
        <f t="shared" si="7"/>
        <v>63366.590789239104</v>
      </c>
    </row>
    <row r="88" spans="1:10" s="292" customFormat="1" ht="15.75" x14ac:dyDescent="0.25">
      <c r="A88" s="281"/>
      <c r="B88" s="291">
        <v>63793.141615557979</v>
      </c>
      <c r="C88" s="291">
        <f t="shared" si="7"/>
        <v>65069.004447869142</v>
      </c>
    </row>
    <row r="89" spans="1:10" s="292" customFormat="1" ht="15.75" x14ac:dyDescent="0.25">
      <c r="A89" s="281"/>
      <c r="B89" s="291">
        <v>65461.03998947073</v>
      </c>
      <c r="C89" s="291">
        <f t="shared" si="7"/>
        <v>66770.260789260152</v>
      </c>
    </row>
    <row r="90" spans="1:10" s="292" customFormat="1" ht="15.75" x14ac:dyDescent="0.25">
      <c r="A90" s="281"/>
      <c r="B90" s="291">
        <v>67127.803738639326</v>
      </c>
      <c r="C90" s="291">
        <f t="shared" si="7"/>
        <v>68470.359813412113</v>
      </c>
    </row>
    <row r="91" spans="1:10" s="292" customFormat="1" ht="15.75" x14ac:dyDescent="0.25">
      <c r="A91" s="281" t="s">
        <v>137</v>
      </c>
      <c r="B91" s="291"/>
      <c r="C91" s="291"/>
    </row>
    <row r="92" spans="1:10" s="292" customFormat="1" ht="15.75" x14ac:dyDescent="0.25">
      <c r="A92" s="281" t="s">
        <v>138</v>
      </c>
      <c r="B92" s="291">
        <v>69536.612070487463</v>
      </c>
      <c r="C92" s="291">
        <f t="shared" ref="C92:C94" si="8">IF(B92*C$2&lt;(C$3),B92+(C$3),B92*(1+C$2))</f>
        <v>70927.344311897206</v>
      </c>
    </row>
    <row r="93" spans="1:10" s="292" customFormat="1" ht="15.75" x14ac:dyDescent="0.25">
      <c r="A93" s="281" t="s">
        <v>139</v>
      </c>
      <c r="B93" s="291">
        <v>69536.612070487463</v>
      </c>
      <c r="C93" s="291">
        <f t="shared" si="8"/>
        <v>70927.344311897206</v>
      </c>
    </row>
    <row r="94" spans="1:10" s="292" customFormat="1" ht="15.75" x14ac:dyDescent="0.25">
      <c r="A94" s="281" t="s">
        <v>140</v>
      </c>
      <c r="B94" s="291">
        <v>71938.612653870645</v>
      </c>
      <c r="C94" s="291">
        <f t="shared" si="8"/>
        <v>73377.384906948064</v>
      </c>
    </row>
    <row r="95" spans="1:10" s="296" customFormat="1" ht="15.75" x14ac:dyDescent="0.25">
      <c r="A95" s="283"/>
      <c r="B95" s="319"/>
      <c r="C95" s="319"/>
    </row>
    <row r="96" spans="1:10" s="292" customFormat="1" ht="15.75" x14ac:dyDescent="0.25">
      <c r="A96" s="281" t="s">
        <v>142</v>
      </c>
      <c r="B96" s="291">
        <v>42102.61460126</v>
      </c>
      <c r="C96" s="291">
        <f t="shared" ref="C96:C105" si="9">IF(B96*C$2&lt;(C$3),B96+(C$3),B96*(1+C$2))</f>
        <v>43102.61460126</v>
      </c>
      <c r="D96" s="291"/>
      <c r="E96" s="291"/>
      <c r="F96" s="291"/>
      <c r="G96" s="291"/>
      <c r="H96" s="291"/>
      <c r="I96" s="291"/>
      <c r="J96" s="291"/>
    </row>
    <row r="97" spans="1:10" s="292" customFormat="1" ht="15.75" x14ac:dyDescent="0.25">
      <c r="A97" s="281"/>
      <c r="B97" s="291">
        <v>43702.688171840004</v>
      </c>
      <c r="C97" s="291">
        <f t="shared" si="9"/>
        <v>44702.688171840004</v>
      </c>
      <c r="D97" s="291"/>
      <c r="E97" s="291"/>
      <c r="F97" s="291"/>
      <c r="G97" s="291"/>
      <c r="H97" s="291"/>
      <c r="I97" s="291"/>
      <c r="J97" s="291"/>
    </row>
    <row r="98" spans="1:10" s="292" customFormat="1" ht="15.75" x14ac:dyDescent="0.25">
      <c r="A98" s="281"/>
      <c r="B98" s="291">
        <v>45144.147617540009</v>
      </c>
      <c r="C98" s="291">
        <f t="shared" si="9"/>
        <v>46144.147617540009</v>
      </c>
      <c r="D98" s="291"/>
      <c r="E98" s="291"/>
      <c r="F98" s="291"/>
      <c r="G98" s="291"/>
      <c r="H98" s="291"/>
      <c r="I98" s="291"/>
      <c r="J98" s="291"/>
    </row>
    <row r="99" spans="1:10" s="292" customFormat="1" ht="15.75" x14ac:dyDescent="0.25">
      <c r="A99" s="281"/>
      <c r="B99" s="291">
        <v>46440.92526014</v>
      </c>
      <c r="C99" s="291">
        <f t="shared" si="9"/>
        <v>47440.92526014</v>
      </c>
      <c r="D99" s="291"/>
      <c r="E99" s="291"/>
      <c r="F99" s="291"/>
      <c r="G99" s="291"/>
      <c r="H99" s="291"/>
      <c r="I99" s="291"/>
      <c r="J99" s="291"/>
    </row>
    <row r="100" spans="1:10" s="292" customFormat="1" ht="15.75" x14ac:dyDescent="0.25">
      <c r="A100" s="281"/>
      <c r="B100" s="291">
        <v>47744.133205099999</v>
      </c>
      <c r="C100" s="291">
        <f t="shared" si="9"/>
        <v>48744.133205099999</v>
      </c>
      <c r="D100" s="291"/>
      <c r="E100" s="291"/>
      <c r="F100" s="291"/>
      <c r="G100" s="291"/>
      <c r="H100" s="291"/>
      <c r="I100" s="291"/>
      <c r="J100" s="291"/>
    </row>
    <row r="101" spans="1:10" s="292" customFormat="1" ht="15.75" x14ac:dyDescent="0.25">
      <c r="A101" s="281"/>
      <c r="B101" s="291">
        <v>49055.914886540006</v>
      </c>
      <c r="C101" s="291">
        <f t="shared" si="9"/>
        <v>50055.914886540006</v>
      </c>
      <c r="D101" s="291"/>
      <c r="E101" s="291"/>
      <c r="F101" s="291"/>
      <c r="G101" s="291"/>
      <c r="H101" s="291"/>
      <c r="I101" s="291"/>
      <c r="J101" s="291"/>
    </row>
    <row r="102" spans="1:10" s="292" customFormat="1" ht="15.75" x14ac:dyDescent="0.25">
      <c r="A102" s="281"/>
      <c r="B102" s="291">
        <v>50373.055153280002</v>
      </c>
      <c r="C102" s="291">
        <f t="shared" si="9"/>
        <v>51380.516256345603</v>
      </c>
      <c r="D102" s="291"/>
      <c r="E102" s="291"/>
      <c r="F102" s="291"/>
      <c r="G102" s="291"/>
      <c r="H102" s="291"/>
      <c r="I102" s="291"/>
      <c r="J102" s="291"/>
    </row>
    <row r="103" spans="1:10" s="292" customFormat="1" ht="15.75" x14ac:dyDescent="0.25">
      <c r="A103" s="281"/>
      <c r="B103" s="291">
        <v>51647.975662690202</v>
      </c>
      <c r="C103" s="291">
        <f t="shared" si="9"/>
        <v>52680.935175944003</v>
      </c>
      <c r="D103" s="291"/>
      <c r="E103" s="291"/>
      <c r="F103" s="291"/>
      <c r="G103" s="291"/>
      <c r="H103" s="291"/>
      <c r="I103" s="291"/>
      <c r="J103" s="291"/>
    </row>
    <row r="104" spans="1:10" s="292" customFormat="1" ht="15.75" x14ac:dyDescent="0.25">
      <c r="A104" s="281" t="s">
        <v>62</v>
      </c>
      <c r="B104" s="291">
        <v>52875.118225733058</v>
      </c>
      <c r="C104" s="291">
        <f t="shared" si="9"/>
        <v>53932.620590247723</v>
      </c>
      <c r="D104" s="291"/>
      <c r="E104" s="291"/>
      <c r="F104" s="291"/>
      <c r="G104" s="291"/>
      <c r="H104" s="291"/>
      <c r="I104" s="291"/>
      <c r="J104" s="291"/>
    </row>
    <row r="105" spans="1:10" s="292" customFormat="1" ht="15.75" x14ac:dyDescent="0.25">
      <c r="A105" s="281" t="s">
        <v>63</v>
      </c>
      <c r="B105" s="291">
        <v>54509.878530731825</v>
      </c>
      <c r="C105" s="291">
        <f t="shared" si="9"/>
        <v>55600.076101346465</v>
      </c>
      <c r="D105" s="291"/>
      <c r="E105" s="291"/>
      <c r="F105" s="291"/>
      <c r="G105" s="291"/>
      <c r="H105" s="291"/>
      <c r="I105" s="291"/>
      <c r="J105" s="291"/>
    </row>
    <row r="106" spans="1:10" s="292" customFormat="1" ht="15.75" x14ac:dyDescent="0.25">
      <c r="A106" s="281"/>
      <c r="B106" s="318"/>
      <c r="C106" s="318"/>
    </row>
    <row r="107" spans="1:10" s="292" customFormat="1" ht="15.75" x14ac:dyDescent="0.25">
      <c r="A107" s="281" t="s">
        <v>330</v>
      </c>
      <c r="B107" s="291">
        <v>42102.61460126</v>
      </c>
      <c r="C107" s="291">
        <f t="shared" ref="C107:C116" si="10">IF(B107*C$2&lt;(C$3),B107+(C$3),B107*(1+C$2))</f>
        <v>43102.61460126</v>
      </c>
    </row>
    <row r="108" spans="1:10" s="292" customFormat="1" ht="15.75" x14ac:dyDescent="0.25">
      <c r="A108" s="281"/>
      <c r="B108" s="291">
        <v>43702.688171840004</v>
      </c>
      <c r="C108" s="291">
        <f t="shared" si="10"/>
        <v>44702.688171840004</v>
      </c>
    </row>
    <row r="109" spans="1:10" s="292" customFormat="1" ht="15.75" x14ac:dyDescent="0.25">
      <c r="A109" s="281"/>
      <c r="B109" s="291">
        <v>45144.147617540009</v>
      </c>
      <c r="C109" s="291">
        <f t="shared" si="10"/>
        <v>46144.147617540009</v>
      </c>
    </row>
    <row r="110" spans="1:10" s="292" customFormat="1" ht="15.75" x14ac:dyDescent="0.25">
      <c r="A110" s="281"/>
      <c r="B110" s="291">
        <v>46440.92526014</v>
      </c>
      <c r="C110" s="291">
        <f t="shared" si="10"/>
        <v>47440.92526014</v>
      </c>
    </row>
    <row r="111" spans="1:10" s="292" customFormat="1" ht="15.75" x14ac:dyDescent="0.25">
      <c r="A111" s="281"/>
      <c r="B111" s="291">
        <v>47744.133205099999</v>
      </c>
      <c r="C111" s="291">
        <f t="shared" si="10"/>
        <v>48744.133205099999</v>
      </c>
    </row>
    <row r="112" spans="1:10" s="292" customFormat="1" ht="15.75" x14ac:dyDescent="0.25">
      <c r="A112" s="281"/>
      <c r="B112" s="291">
        <v>49055.914886540006</v>
      </c>
      <c r="C112" s="291">
        <f t="shared" si="10"/>
        <v>50055.914886540006</v>
      </c>
    </row>
    <row r="113" spans="1:3" s="292" customFormat="1" ht="15.75" x14ac:dyDescent="0.25">
      <c r="A113" s="281"/>
      <c r="B113" s="291">
        <v>50373.055153280002</v>
      </c>
      <c r="C113" s="291">
        <f t="shared" si="10"/>
        <v>51380.516256345603</v>
      </c>
    </row>
    <row r="114" spans="1:3" s="292" customFormat="1" ht="15.75" x14ac:dyDescent="0.25">
      <c r="A114" s="281"/>
      <c r="B114" s="291">
        <v>51647.975662690202</v>
      </c>
      <c r="C114" s="291">
        <f t="shared" si="10"/>
        <v>52680.935175944003</v>
      </c>
    </row>
    <row r="115" spans="1:3" s="292" customFormat="1" ht="15.75" x14ac:dyDescent="0.25">
      <c r="A115" s="281" t="s">
        <v>62</v>
      </c>
      <c r="B115" s="291">
        <v>52875.118225733058</v>
      </c>
      <c r="C115" s="291">
        <f t="shared" si="10"/>
        <v>53932.620590247723</v>
      </c>
    </row>
    <row r="116" spans="1:3" s="292" customFormat="1" ht="15.75" x14ac:dyDescent="0.25">
      <c r="A116" s="281" t="s">
        <v>63</v>
      </c>
      <c r="B116" s="291">
        <v>54509.878530731825</v>
      </c>
      <c r="C116" s="291">
        <f t="shared" si="10"/>
        <v>55600.076101346465</v>
      </c>
    </row>
    <row r="117" spans="1:3" s="296" customFormat="1" ht="15.75" x14ac:dyDescent="0.25">
      <c r="A117" s="283"/>
      <c r="B117" s="319"/>
      <c r="C117" s="319"/>
    </row>
    <row r="118" spans="1:3" s="292" customFormat="1" ht="15.75" x14ac:dyDescent="0.25">
      <c r="A118" s="281" t="s">
        <v>143</v>
      </c>
      <c r="B118" s="284">
        <v>586.17981394316894</v>
      </c>
      <c r="C118" s="284">
        <f t="shared" ref="C118:C131" si="11">IF(B118*C$2&lt;(C$3/52.18),B118+(C$3/52.18),B118*(1+C$2))</f>
        <v>605.34424475957371</v>
      </c>
    </row>
    <row r="119" spans="1:3" s="292" customFormat="1" ht="15.75" x14ac:dyDescent="0.25">
      <c r="A119" s="281"/>
      <c r="B119" s="284">
        <v>609.39320546276906</v>
      </c>
      <c r="C119" s="284">
        <f t="shared" si="11"/>
        <v>628.55763627917383</v>
      </c>
    </row>
    <row r="120" spans="1:3" s="292" customFormat="1" ht="15.75" x14ac:dyDescent="0.25">
      <c r="A120" s="281"/>
      <c r="B120" s="284">
        <v>624.66517356776899</v>
      </c>
      <c r="C120" s="284">
        <f t="shared" si="11"/>
        <v>643.82960438417376</v>
      </c>
    </row>
    <row r="121" spans="1:3" s="292" customFormat="1" ht="15.75" x14ac:dyDescent="0.25">
      <c r="A121" s="281"/>
      <c r="B121" s="284">
        <v>647.59991865176892</v>
      </c>
      <c r="C121" s="284">
        <f t="shared" si="11"/>
        <v>666.76434946817369</v>
      </c>
    </row>
    <row r="122" spans="1:3" s="292" customFormat="1" ht="15.75" x14ac:dyDescent="0.25">
      <c r="A122" s="281"/>
      <c r="B122" s="284">
        <v>670.52394656516901</v>
      </c>
      <c r="C122" s="284">
        <f t="shared" si="11"/>
        <v>689.68837738157379</v>
      </c>
    </row>
    <row r="123" spans="1:3" s="292" customFormat="1" ht="15.75" x14ac:dyDescent="0.25">
      <c r="A123" s="281"/>
      <c r="B123" s="284">
        <v>693.49084316096901</v>
      </c>
      <c r="C123" s="284">
        <f t="shared" si="11"/>
        <v>712.65527397737378</v>
      </c>
    </row>
    <row r="124" spans="1:3" s="292" customFormat="1" ht="15.75" x14ac:dyDescent="0.25">
      <c r="A124" s="281"/>
      <c r="B124" s="284">
        <v>709.90954852016887</v>
      </c>
      <c r="C124" s="284">
        <f t="shared" si="11"/>
        <v>729.07397933657364</v>
      </c>
    </row>
    <row r="125" spans="1:3" s="292" customFormat="1" ht="15.75" x14ac:dyDescent="0.25">
      <c r="A125" s="281"/>
      <c r="B125" s="284">
        <v>732.14767751516911</v>
      </c>
      <c r="C125" s="284">
        <f t="shared" si="11"/>
        <v>751.31210833157388</v>
      </c>
    </row>
    <row r="126" spans="1:3" s="292" customFormat="1" ht="15.75" x14ac:dyDescent="0.25">
      <c r="A126" s="281"/>
      <c r="B126" s="284">
        <v>750.85985738276906</v>
      </c>
      <c r="C126" s="284">
        <f t="shared" si="11"/>
        <v>770.02428819917384</v>
      </c>
    </row>
    <row r="127" spans="1:3" s="292" customFormat="1" ht="15.75" x14ac:dyDescent="0.25">
      <c r="A127" s="281"/>
      <c r="B127" s="284">
        <v>766.02465378176908</v>
      </c>
      <c r="C127" s="284">
        <f t="shared" si="11"/>
        <v>785.18908459817385</v>
      </c>
    </row>
    <row r="128" spans="1:3" s="292" customFormat="1" ht="15.75" x14ac:dyDescent="0.25">
      <c r="A128" s="281"/>
      <c r="B128" s="284">
        <v>787.63046971136896</v>
      </c>
      <c r="C128" s="284">
        <f t="shared" si="11"/>
        <v>806.79490052777373</v>
      </c>
    </row>
    <row r="129" spans="1:3" s="292" customFormat="1" ht="15.75" x14ac:dyDescent="0.25">
      <c r="A129" s="281"/>
      <c r="B129" s="284">
        <v>821.27166822476897</v>
      </c>
      <c r="C129" s="284">
        <f t="shared" si="11"/>
        <v>840.43609904117375</v>
      </c>
    </row>
    <row r="130" spans="1:3" s="292" customFormat="1" ht="15.75" x14ac:dyDescent="0.25">
      <c r="A130" s="281" t="s">
        <v>144</v>
      </c>
      <c r="B130" s="284">
        <v>847.79666545976886</v>
      </c>
      <c r="C130" s="284">
        <f t="shared" si="11"/>
        <v>866.96109627617363</v>
      </c>
    </row>
    <row r="131" spans="1:3" s="292" customFormat="1" ht="15.75" x14ac:dyDescent="0.25">
      <c r="A131" s="281" t="s">
        <v>145</v>
      </c>
      <c r="B131" s="284">
        <v>859.97137126136897</v>
      </c>
      <c r="C131" s="284">
        <f t="shared" si="11"/>
        <v>879.13580207777375</v>
      </c>
    </row>
    <row r="132" spans="1:3" s="292" customFormat="1" ht="15.75" x14ac:dyDescent="0.25">
      <c r="A132" s="281"/>
      <c r="B132" s="284"/>
      <c r="C132" s="284"/>
    </row>
    <row r="133" spans="1:3" s="292" customFormat="1" ht="15.75" x14ac:dyDescent="0.25">
      <c r="A133" s="281" t="s">
        <v>331</v>
      </c>
      <c r="B133" s="284">
        <v>612.40473040136897</v>
      </c>
      <c r="C133" s="284">
        <f t="shared" ref="C133:C146" si="12">IF(B133*C$2&lt;(C$3/52.18),B133+(C$3/52.18),B133*(1+C$2))</f>
        <v>631.56916121777374</v>
      </c>
    </row>
    <row r="134" spans="1:3" s="292" customFormat="1" ht="15.75" x14ac:dyDescent="0.25">
      <c r="A134" s="281"/>
      <c r="B134" s="284">
        <v>628.7698499075691</v>
      </c>
      <c r="C134" s="284">
        <f t="shared" si="12"/>
        <v>647.93428072397387</v>
      </c>
    </row>
    <row r="135" spans="1:3" s="292" customFormat="1" ht="15.75" x14ac:dyDescent="0.25">
      <c r="A135" s="281"/>
      <c r="B135" s="284">
        <v>652.92635243996904</v>
      </c>
      <c r="C135" s="284">
        <f t="shared" si="12"/>
        <v>672.09078325637381</v>
      </c>
    </row>
    <row r="136" spans="1:3" s="292" customFormat="1" ht="15.75" x14ac:dyDescent="0.25">
      <c r="A136" s="281"/>
      <c r="B136" s="284">
        <v>677.05070346056891</v>
      </c>
      <c r="C136" s="284">
        <f t="shared" si="12"/>
        <v>696.21513427697369</v>
      </c>
    </row>
    <row r="137" spans="1:3" s="292" customFormat="1" ht="15.75" x14ac:dyDescent="0.25">
      <c r="A137" s="281"/>
      <c r="B137" s="284">
        <v>701.17505448116913</v>
      </c>
      <c r="C137" s="284">
        <f t="shared" si="12"/>
        <v>720.3394852975739</v>
      </c>
    </row>
    <row r="138" spans="1:3" s="292" customFormat="1" ht="15.75" x14ac:dyDescent="0.25">
      <c r="A138" s="281"/>
      <c r="B138" s="284">
        <v>718.72977992396886</v>
      </c>
      <c r="C138" s="284">
        <f t="shared" si="12"/>
        <v>737.89421074037364</v>
      </c>
    </row>
    <row r="139" spans="1:3" s="292" customFormat="1" ht="15.75" x14ac:dyDescent="0.25">
      <c r="A139" s="281"/>
      <c r="B139" s="284">
        <v>738.59941421636904</v>
      </c>
      <c r="C139" s="284">
        <f t="shared" si="12"/>
        <v>757.76384503277382</v>
      </c>
    </row>
    <row r="140" spans="1:3" s="292" customFormat="1" ht="15.75" x14ac:dyDescent="0.25">
      <c r="A140" s="281"/>
      <c r="B140" s="284">
        <v>761.71635120056897</v>
      </c>
      <c r="C140" s="284">
        <f t="shared" si="12"/>
        <v>780.88078201697374</v>
      </c>
    </row>
    <row r="141" spans="1:3" s="292" customFormat="1" ht="15.75" x14ac:dyDescent="0.25">
      <c r="A141" s="281"/>
      <c r="B141" s="284">
        <v>777.97429900076895</v>
      </c>
      <c r="C141" s="284">
        <f t="shared" si="12"/>
        <v>797.13872981717373</v>
      </c>
    </row>
    <row r="142" spans="1:3" s="292" customFormat="1" ht="15.75" x14ac:dyDescent="0.25">
      <c r="A142" s="281"/>
      <c r="B142" s="284">
        <v>800.85545823176903</v>
      </c>
      <c r="C142" s="284">
        <f t="shared" si="12"/>
        <v>820.01988904817381</v>
      </c>
    </row>
    <row r="143" spans="1:3" s="292" customFormat="1" ht="15.75" x14ac:dyDescent="0.25">
      <c r="A143" s="281"/>
      <c r="B143" s="284">
        <v>823.60801141556908</v>
      </c>
      <c r="C143" s="284">
        <f t="shared" si="12"/>
        <v>842.77244223197386</v>
      </c>
    </row>
    <row r="144" spans="1:3" s="292" customFormat="1" ht="15.75" x14ac:dyDescent="0.25">
      <c r="A144" s="281"/>
      <c r="B144" s="284">
        <v>859.06041176036888</v>
      </c>
      <c r="C144" s="284">
        <f t="shared" si="12"/>
        <v>878.22484257677365</v>
      </c>
    </row>
    <row r="145" spans="1:3" s="292" customFormat="1" ht="15.75" x14ac:dyDescent="0.25">
      <c r="A145" s="281" t="s">
        <v>144</v>
      </c>
      <c r="B145" s="284">
        <v>886.92505532036887</v>
      </c>
      <c r="C145" s="284">
        <f t="shared" si="12"/>
        <v>906.08948613677364</v>
      </c>
    </row>
    <row r="146" spans="1:3" s="292" customFormat="1" ht="15.75" x14ac:dyDescent="0.25">
      <c r="A146" s="281" t="s">
        <v>145</v>
      </c>
      <c r="B146" s="284">
        <v>899.72135701676893</v>
      </c>
      <c r="C146" s="284">
        <f t="shared" si="12"/>
        <v>918.88578783317371</v>
      </c>
    </row>
    <row r="147" spans="1:3" s="292" customFormat="1" ht="15.75" x14ac:dyDescent="0.25">
      <c r="A147" s="281"/>
    </row>
    <row r="148" spans="1:3" s="292" customFormat="1" ht="15.75" x14ac:dyDescent="0.25">
      <c r="A148" s="281" t="s">
        <v>332</v>
      </c>
      <c r="B148" s="284">
        <v>546.81564632936897</v>
      </c>
      <c r="C148" s="284">
        <f t="shared" ref="C148:C180" si="13">IF(B148*C$2&lt;(C$3/52.18),B148+(C$3/52.18),B148*(1+C$2))</f>
        <v>565.98007714577375</v>
      </c>
    </row>
    <row r="149" spans="1:3" s="292" customFormat="1" ht="15.75" x14ac:dyDescent="0.25">
      <c r="A149" s="281"/>
      <c r="B149" s="284">
        <v>578.17408750496907</v>
      </c>
      <c r="C149" s="284">
        <f t="shared" si="13"/>
        <v>597.33851832137384</v>
      </c>
    </row>
    <row r="150" spans="1:3" s="292" customFormat="1" ht="15.75" x14ac:dyDescent="0.25">
      <c r="A150" s="281"/>
      <c r="B150" s="284">
        <v>586.17981394316894</v>
      </c>
      <c r="C150" s="284">
        <f t="shared" si="13"/>
        <v>605.34424475957371</v>
      </c>
    </row>
    <row r="151" spans="1:3" s="292" customFormat="1" ht="15.75" x14ac:dyDescent="0.25">
      <c r="A151" s="281"/>
      <c r="B151" s="284">
        <v>609.39320546276906</v>
      </c>
      <c r="C151" s="284">
        <f t="shared" si="13"/>
        <v>628.55763627917383</v>
      </c>
    </row>
    <row r="152" spans="1:3" s="292" customFormat="1" ht="15.75" x14ac:dyDescent="0.25">
      <c r="A152" s="281"/>
      <c r="B152" s="284">
        <v>624.66517356776899</v>
      </c>
      <c r="C152" s="284">
        <f t="shared" si="13"/>
        <v>643.82960438417376</v>
      </c>
    </row>
    <row r="153" spans="1:3" s="292" customFormat="1" ht="15.75" x14ac:dyDescent="0.25">
      <c r="A153" s="281"/>
      <c r="B153" s="284">
        <v>647.59991865176892</v>
      </c>
      <c r="C153" s="284">
        <f t="shared" si="13"/>
        <v>666.76434946817369</v>
      </c>
    </row>
    <row r="154" spans="1:3" s="292" customFormat="1" ht="15.75" x14ac:dyDescent="0.25">
      <c r="A154" s="281"/>
      <c r="B154" s="284">
        <v>670.52394656516901</v>
      </c>
      <c r="C154" s="284">
        <f t="shared" si="13"/>
        <v>689.68837738157379</v>
      </c>
    </row>
    <row r="155" spans="1:3" s="292" customFormat="1" ht="15.75" x14ac:dyDescent="0.25">
      <c r="A155" s="281"/>
      <c r="B155" s="284">
        <v>693.49084316096901</v>
      </c>
      <c r="C155" s="284">
        <f t="shared" si="13"/>
        <v>712.65527397737378</v>
      </c>
    </row>
    <row r="156" spans="1:3" s="292" customFormat="1" ht="15.75" x14ac:dyDescent="0.25">
      <c r="A156" s="281"/>
      <c r="B156" s="284">
        <v>709.90954852016887</v>
      </c>
      <c r="C156" s="284">
        <f t="shared" si="13"/>
        <v>729.07397933657364</v>
      </c>
    </row>
    <row r="157" spans="1:3" s="292" customFormat="1" ht="15.75" x14ac:dyDescent="0.25">
      <c r="A157" s="281"/>
      <c r="B157" s="284">
        <v>732.14767751516911</v>
      </c>
      <c r="C157" s="284">
        <f t="shared" si="13"/>
        <v>751.31210833157388</v>
      </c>
    </row>
    <row r="158" spans="1:3" s="292" customFormat="1" ht="15.75" x14ac:dyDescent="0.25">
      <c r="A158" s="281"/>
      <c r="B158" s="284">
        <v>750.85985738276906</v>
      </c>
      <c r="C158" s="284">
        <f t="shared" si="13"/>
        <v>770.02428819917384</v>
      </c>
    </row>
    <row r="159" spans="1:3" s="292" customFormat="1" ht="15.75" x14ac:dyDescent="0.25">
      <c r="A159" s="281"/>
      <c r="B159" s="284">
        <v>766.02465378176908</v>
      </c>
      <c r="C159" s="284">
        <f t="shared" si="13"/>
        <v>785.18908459817385</v>
      </c>
    </row>
    <row r="160" spans="1:3" s="292" customFormat="1" ht="15.75" x14ac:dyDescent="0.25">
      <c r="A160" s="281"/>
      <c r="B160" s="284">
        <v>787.63046971136896</v>
      </c>
      <c r="C160" s="284">
        <f t="shared" si="13"/>
        <v>806.79490052777373</v>
      </c>
    </row>
    <row r="161" spans="1:3" s="292" customFormat="1" ht="15.75" x14ac:dyDescent="0.25">
      <c r="A161" s="281"/>
      <c r="B161" s="284">
        <v>821.27166822476897</v>
      </c>
      <c r="C161" s="284">
        <f t="shared" si="13"/>
        <v>840.43609904117375</v>
      </c>
    </row>
    <row r="162" spans="1:3" s="292" customFormat="1" ht="15.75" x14ac:dyDescent="0.25">
      <c r="A162" s="281" t="s">
        <v>144</v>
      </c>
      <c r="B162" s="284">
        <v>847.79666545976886</v>
      </c>
      <c r="C162" s="284">
        <f t="shared" si="13"/>
        <v>866.96109627617363</v>
      </c>
    </row>
    <row r="163" spans="1:3" s="292" customFormat="1" ht="15.75" x14ac:dyDescent="0.25">
      <c r="A163" s="281" t="s">
        <v>145</v>
      </c>
      <c r="B163" s="284">
        <v>859.97137126136897</v>
      </c>
      <c r="C163" s="284">
        <f t="shared" si="13"/>
        <v>879.13580207777375</v>
      </c>
    </row>
    <row r="164" spans="1:3" s="292" customFormat="1" ht="15.75" x14ac:dyDescent="0.25">
      <c r="A164" s="281"/>
    </row>
    <row r="165" spans="1:3" s="292" customFormat="1" ht="15.75" x14ac:dyDescent="0.25">
      <c r="A165" s="281" t="s">
        <v>333</v>
      </c>
      <c r="B165" s="284">
        <v>570.96143169116897</v>
      </c>
      <c r="C165" s="284">
        <f t="shared" si="13"/>
        <v>590.12586250757374</v>
      </c>
    </row>
    <row r="166" spans="1:3" s="292" customFormat="1" ht="15.75" x14ac:dyDescent="0.25">
      <c r="A166" s="281"/>
      <c r="B166" s="284">
        <v>603.99175148036898</v>
      </c>
      <c r="C166" s="284">
        <f t="shared" si="13"/>
        <v>623.15618229677375</v>
      </c>
    </row>
    <row r="167" spans="1:3" s="292" customFormat="1" ht="15.75" x14ac:dyDescent="0.25">
      <c r="A167" s="281"/>
      <c r="B167" s="284">
        <v>612.40473040136897</v>
      </c>
      <c r="C167" s="284">
        <f t="shared" si="13"/>
        <v>631.56916121777374</v>
      </c>
    </row>
    <row r="168" spans="1:3" s="292" customFormat="1" ht="15.75" x14ac:dyDescent="0.25">
      <c r="A168" s="281"/>
      <c r="B168" s="284">
        <v>628.7698499075691</v>
      </c>
      <c r="C168" s="284">
        <f t="shared" si="13"/>
        <v>647.93428072397387</v>
      </c>
    </row>
    <row r="169" spans="1:3" s="292" customFormat="1" ht="15.75" x14ac:dyDescent="0.25">
      <c r="A169" s="281"/>
      <c r="B169" s="284">
        <v>652.92635243996904</v>
      </c>
      <c r="C169" s="284">
        <f t="shared" si="13"/>
        <v>672.09078325637381</v>
      </c>
    </row>
    <row r="170" spans="1:3" s="292" customFormat="1" ht="15.75" x14ac:dyDescent="0.25">
      <c r="A170" s="281"/>
      <c r="B170" s="284">
        <v>677.05070346056891</v>
      </c>
      <c r="C170" s="284">
        <f t="shared" si="13"/>
        <v>696.21513427697369</v>
      </c>
    </row>
    <row r="171" spans="1:3" s="292" customFormat="1" ht="15.75" x14ac:dyDescent="0.25">
      <c r="A171" s="281"/>
      <c r="B171" s="284">
        <v>701.17505448116913</v>
      </c>
      <c r="C171" s="284">
        <f t="shared" si="13"/>
        <v>720.3394852975739</v>
      </c>
    </row>
    <row r="172" spans="1:3" s="292" customFormat="1" ht="15.75" x14ac:dyDescent="0.25">
      <c r="A172" s="281"/>
      <c r="B172" s="284">
        <v>718.72977992396886</v>
      </c>
      <c r="C172" s="284">
        <f t="shared" si="13"/>
        <v>737.89421074037364</v>
      </c>
    </row>
    <row r="173" spans="1:3" s="292" customFormat="1" ht="15.75" x14ac:dyDescent="0.25">
      <c r="A173" s="281"/>
      <c r="B173" s="284">
        <v>738.59941421636904</v>
      </c>
      <c r="C173" s="284">
        <f t="shared" si="13"/>
        <v>757.76384503277382</v>
      </c>
    </row>
    <row r="174" spans="1:3" s="292" customFormat="1" ht="15.75" x14ac:dyDescent="0.25">
      <c r="A174" s="281"/>
      <c r="B174" s="284">
        <v>761.71635120056897</v>
      </c>
      <c r="C174" s="284">
        <f t="shared" si="13"/>
        <v>780.88078201697374</v>
      </c>
    </row>
    <row r="175" spans="1:3" s="292" customFormat="1" ht="15.75" x14ac:dyDescent="0.25">
      <c r="A175" s="281"/>
      <c r="B175" s="284">
        <v>777.97429900076895</v>
      </c>
      <c r="C175" s="284">
        <f t="shared" si="13"/>
        <v>797.13872981717373</v>
      </c>
    </row>
    <row r="176" spans="1:3" s="292" customFormat="1" ht="15.75" x14ac:dyDescent="0.25">
      <c r="A176" s="281"/>
      <c r="B176" s="284">
        <v>800.85545823176903</v>
      </c>
      <c r="C176" s="284">
        <f t="shared" si="13"/>
        <v>820.01988904817381</v>
      </c>
    </row>
    <row r="177" spans="1:3" s="292" customFormat="1" ht="15.75" x14ac:dyDescent="0.25">
      <c r="A177" s="281"/>
      <c r="B177" s="284">
        <v>823.60801141556908</v>
      </c>
      <c r="C177" s="284">
        <f t="shared" si="13"/>
        <v>842.77244223197386</v>
      </c>
    </row>
    <row r="178" spans="1:3" s="292" customFormat="1" ht="15.75" x14ac:dyDescent="0.25">
      <c r="A178" s="281"/>
      <c r="B178" s="284">
        <v>859.06041176036888</v>
      </c>
      <c r="C178" s="284">
        <f t="shared" si="13"/>
        <v>878.22484257677365</v>
      </c>
    </row>
    <row r="179" spans="1:3" s="292" customFormat="1" ht="15.75" x14ac:dyDescent="0.25">
      <c r="A179" s="281" t="s">
        <v>144</v>
      </c>
      <c r="B179" s="284">
        <v>886.92505532036887</v>
      </c>
      <c r="C179" s="284">
        <f t="shared" si="13"/>
        <v>906.08948613677364</v>
      </c>
    </row>
    <row r="180" spans="1:3" s="292" customFormat="1" ht="15.75" x14ac:dyDescent="0.25">
      <c r="A180" s="281" t="s">
        <v>145</v>
      </c>
      <c r="B180" s="284">
        <v>899.72135701676893</v>
      </c>
      <c r="C180" s="284">
        <f t="shared" si="13"/>
        <v>918.88578783317371</v>
      </c>
    </row>
    <row r="181" spans="1:3" s="305" customFormat="1" ht="16.5" thickBot="1" x14ac:dyDescent="0.3">
      <c r="A181" s="303"/>
      <c r="B181" s="306"/>
      <c r="C181" s="306"/>
    </row>
    <row r="182" spans="1:3" s="292" customFormat="1" ht="16.5" thickTop="1" x14ac:dyDescent="0.25">
      <c r="A182" s="281"/>
    </row>
    <row r="183" spans="1:3" s="15" customFormat="1" ht="30.75" customHeight="1" thickBot="1" x14ac:dyDescent="0.25">
      <c r="A183" s="316" t="s">
        <v>257</v>
      </c>
    </row>
    <row r="184" spans="1:3" s="117" customFormat="1" ht="15.75" thickTop="1" x14ac:dyDescent="0.2">
      <c r="A184" s="317"/>
      <c r="B184" s="118"/>
      <c r="C184" s="118"/>
    </row>
  </sheetData>
  <hyperlinks>
    <hyperlink ref="A183" location="'Table of Contents'!A1" display="Link to Table of Contents " xr:uid="{00000000-0004-0000-1600-000000000000}"/>
  </hyperlink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-0.499984740745262"/>
    <pageSetUpPr fitToPage="1"/>
  </sheetPr>
  <dimension ref="A1:BS43"/>
  <sheetViews>
    <sheetView workbookViewId="0">
      <pane ySplit="1" topLeftCell="A2" activePane="bottomLeft" state="frozen"/>
      <selection pane="bottomLeft" activeCell="A9" sqref="A9"/>
    </sheetView>
  </sheetViews>
  <sheetFormatPr defaultColWidth="7.109375" defaultRowHeight="15.75" x14ac:dyDescent="0.2"/>
  <cols>
    <col min="1" max="1" width="40.88671875" style="20" customWidth="1"/>
    <col min="2" max="3" width="12.44140625" style="10" customWidth="1"/>
    <col min="4" max="16384" width="7.109375" style="10"/>
  </cols>
  <sheetData>
    <row r="1" spans="1:71" s="315" customFormat="1" ht="16.5" thickBot="1" x14ac:dyDescent="0.25">
      <c r="A1" s="314" t="s">
        <v>121</v>
      </c>
      <c r="B1" s="388">
        <v>45566</v>
      </c>
      <c r="C1" s="41">
        <v>45717</v>
      </c>
    </row>
    <row r="2" spans="1:71" s="250" customFormat="1" x14ac:dyDescent="0.2">
      <c r="A2" s="248" t="s">
        <v>303</v>
      </c>
      <c r="B2" s="350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16.5" thickBot="1" x14ac:dyDescent="0.25">
      <c r="A3" s="172" t="s">
        <v>302</v>
      </c>
      <c r="B3" s="390">
        <v>500</v>
      </c>
      <c r="C3" s="352">
        <v>1000</v>
      </c>
    </row>
    <row r="4" spans="1:71" x14ac:dyDescent="0.25">
      <c r="A4" s="320" t="s">
        <v>122</v>
      </c>
      <c r="B4" s="291">
        <v>44695.098169400007</v>
      </c>
      <c r="C4" s="291">
        <f t="shared" ref="C4:C39" si="0">IF(B4*C$2&lt;(C$3),B4+(C$3),B4*(1+C$2))</f>
        <v>45695.098169400007</v>
      </c>
    </row>
    <row r="5" spans="1:71" x14ac:dyDescent="0.25">
      <c r="A5" s="19"/>
      <c r="B5" s="291">
        <v>46937.130258919999</v>
      </c>
      <c r="C5" s="291">
        <f t="shared" si="0"/>
        <v>47937.130258919999</v>
      </c>
    </row>
    <row r="6" spans="1:71" x14ac:dyDescent="0.25">
      <c r="A6" s="19"/>
      <c r="B6" s="291">
        <v>48558.638170699996</v>
      </c>
      <c r="C6" s="291">
        <f t="shared" si="0"/>
        <v>49558.638170699996</v>
      </c>
    </row>
    <row r="7" spans="1:71" x14ac:dyDescent="0.25">
      <c r="A7" s="321"/>
      <c r="B7" s="291">
        <v>50206.93900898</v>
      </c>
      <c r="C7" s="291">
        <f t="shared" si="0"/>
        <v>51211.077789159601</v>
      </c>
    </row>
    <row r="8" spans="1:71" x14ac:dyDescent="0.25">
      <c r="A8" s="19"/>
      <c r="B8" s="291">
        <v>51733.487966907596</v>
      </c>
      <c r="C8" s="291">
        <f t="shared" si="0"/>
        <v>52768.15772624575</v>
      </c>
    </row>
    <row r="9" spans="1:71" s="24" customFormat="1" x14ac:dyDescent="0.25">
      <c r="A9" s="58"/>
      <c r="B9" s="291">
        <v>53301.109991410682</v>
      </c>
      <c r="C9" s="291">
        <f t="shared" si="0"/>
        <v>54367.132191238896</v>
      </c>
    </row>
    <row r="10" spans="1:71" s="91" customFormat="1" x14ac:dyDescent="0.25">
      <c r="A10" s="210"/>
      <c r="B10" s="295"/>
      <c r="C10" s="295"/>
    </row>
    <row r="11" spans="1:71" s="24" customFormat="1" x14ac:dyDescent="0.25">
      <c r="A11" s="58" t="s">
        <v>123</v>
      </c>
      <c r="B11" s="291">
        <v>41317.265060490048</v>
      </c>
      <c r="C11" s="291">
        <f t="shared" si="0"/>
        <v>42317.265060490048</v>
      </c>
    </row>
    <row r="12" spans="1:71" x14ac:dyDescent="0.25">
      <c r="A12" s="19"/>
      <c r="B12" s="291">
        <v>43036.41244723562</v>
      </c>
      <c r="C12" s="291">
        <f t="shared" si="0"/>
        <v>44036.41244723562</v>
      </c>
    </row>
    <row r="13" spans="1:71" x14ac:dyDescent="0.25">
      <c r="A13" s="19"/>
      <c r="B13" s="291">
        <v>44694.68648329057</v>
      </c>
      <c r="C13" s="291">
        <f t="shared" si="0"/>
        <v>45694.68648329057</v>
      </c>
    </row>
    <row r="14" spans="1:71" x14ac:dyDescent="0.25">
      <c r="A14" s="19"/>
      <c r="B14" s="291">
        <v>46937.554594081361</v>
      </c>
      <c r="C14" s="291">
        <f t="shared" si="0"/>
        <v>47937.554594081361</v>
      </c>
    </row>
    <row r="15" spans="1:71" x14ac:dyDescent="0.25">
      <c r="A15" s="19"/>
      <c r="B15" s="291">
        <v>48559.094711616111</v>
      </c>
      <c r="C15" s="291">
        <f t="shared" si="0"/>
        <v>49559.094711616111</v>
      </c>
    </row>
    <row r="16" spans="1:71" s="24" customFormat="1" x14ac:dyDescent="0.2">
      <c r="A16" s="58"/>
      <c r="B16" s="83"/>
      <c r="C16" s="83"/>
    </row>
    <row r="17" spans="1:3" x14ac:dyDescent="0.25">
      <c r="A17" s="58" t="s">
        <v>334</v>
      </c>
      <c r="B17" s="291">
        <v>38147.138727993195</v>
      </c>
      <c r="C17" s="291">
        <f t="shared" si="0"/>
        <v>39147.138727993195</v>
      </c>
    </row>
    <row r="18" spans="1:3" x14ac:dyDescent="0.25">
      <c r="A18" s="19"/>
      <c r="B18" s="291">
        <v>39936.929212725838</v>
      </c>
      <c r="C18" s="291">
        <f t="shared" si="0"/>
        <v>40936.929212725838</v>
      </c>
    </row>
    <row r="19" spans="1:3" x14ac:dyDescent="0.25">
      <c r="A19" s="19"/>
      <c r="B19" s="291">
        <v>41316.916524285429</v>
      </c>
      <c r="C19" s="291">
        <f t="shared" si="0"/>
        <v>42316.916524285429</v>
      </c>
    </row>
    <row r="20" spans="1:3" x14ac:dyDescent="0.25">
      <c r="A20" s="19"/>
      <c r="B20" s="291">
        <v>43036.41244723562</v>
      </c>
      <c r="C20" s="291">
        <f t="shared" si="0"/>
        <v>44036.41244723562</v>
      </c>
    </row>
    <row r="21" spans="1:3" x14ac:dyDescent="0.25">
      <c r="A21" s="19"/>
      <c r="B21" s="291">
        <v>44694.68648329057</v>
      </c>
      <c r="C21" s="291">
        <f t="shared" si="0"/>
        <v>45694.68648329057</v>
      </c>
    </row>
    <row r="22" spans="1:3" x14ac:dyDescent="0.25">
      <c r="A22" s="19"/>
      <c r="B22" s="291">
        <v>46937.554594081361</v>
      </c>
      <c r="C22" s="291">
        <f t="shared" si="0"/>
        <v>47937.554594081361</v>
      </c>
    </row>
    <row r="23" spans="1:3" x14ac:dyDescent="0.25">
      <c r="A23" s="19"/>
      <c r="B23" s="291">
        <v>48559.094711616111</v>
      </c>
      <c r="C23" s="291">
        <f t="shared" si="0"/>
        <v>49559.094711616111</v>
      </c>
    </row>
    <row r="24" spans="1:3" s="91" customFormat="1" x14ac:dyDescent="0.2">
      <c r="A24" s="210"/>
      <c r="B24" s="211"/>
      <c r="C24" s="211"/>
    </row>
    <row r="25" spans="1:3" s="24" customFormat="1" x14ac:dyDescent="0.25">
      <c r="A25" s="58" t="s">
        <v>124</v>
      </c>
      <c r="B25" s="291">
        <v>44694.68648329057</v>
      </c>
      <c r="C25" s="291">
        <f t="shared" si="0"/>
        <v>45694.68648329057</v>
      </c>
    </row>
    <row r="26" spans="1:3" x14ac:dyDescent="0.25">
      <c r="A26" s="19"/>
      <c r="B26" s="291">
        <v>46937.554594081361</v>
      </c>
      <c r="C26" s="291">
        <f t="shared" si="0"/>
        <v>47937.554594081361</v>
      </c>
    </row>
    <row r="27" spans="1:3" x14ac:dyDescent="0.25">
      <c r="A27" s="19"/>
      <c r="B27" s="291">
        <v>48559.094711616111</v>
      </c>
      <c r="C27" s="291">
        <f t="shared" si="0"/>
        <v>49559.094711616111</v>
      </c>
    </row>
    <row r="28" spans="1:3" x14ac:dyDescent="0.25">
      <c r="A28" s="19"/>
      <c r="B28" s="291">
        <v>50206.873342379578</v>
      </c>
      <c r="C28" s="291">
        <f t="shared" si="0"/>
        <v>51211.010809227169</v>
      </c>
    </row>
    <row r="29" spans="1:3" x14ac:dyDescent="0.25">
      <c r="A29" s="19"/>
      <c r="B29" s="291">
        <v>51733.573929200582</v>
      </c>
      <c r="C29" s="291">
        <f t="shared" si="0"/>
        <v>52768.245407784598</v>
      </c>
    </row>
    <row r="30" spans="1:3" x14ac:dyDescent="0.25">
      <c r="A30" s="19"/>
      <c r="B30" s="291">
        <v>53301.194533424328</v>
      </c>
      <c r="C30" s="291">
        <f t="shared" si="0"/>
        <v>54367.218424092818</v>
      </c>
    </row>
    <row r="31" spans="1:3" s="24" customFormat="1" x14ac:dyDescent="0.2">
      <c r="A31" s="58"/>
      <c r="B31" s="83"/>
      <c r="C31" s="83"/>
    </row>
    <row r="32" spans="1:3" x14ac:dyDescent="0.25">
      <c r="A32" s="58" t="s">
        <v>335</v>
      </c>
      <c r="B32" s="291">
        <v>40683.541142605965</v>
      </c>
      <c r="C32" s="291">
        <f t="shared" si="0"/>
        <v>41683.541142605965</v>
      </c>
    </row>
    <row r="33" spans="1:3" x14ac:dyDescent="0.25">
      <c r="A33" s="19"/>
      <c r="B33" s="291">
        <v>43431.426881552921</v>
      </c>
      <c r="C33" s="291">
        <f t="shared" si="0"/>
        <v>44431.426881552921</v>
      </c>
    </row>
    <row r="34" spans="1:3" x14ac:dyDescent="0.25">
      <c r="A34" s="19"/>
      <c r="B34" s="291">
        <v>44694.487921568849</v>
      </c>
      <c r="C34" s="291">
        <f t="shared" si="0"/>
        <v>45694.487921568849</v>
      </c>
    </row>
    <row r="35" spans="1:3" x14ac:dyDescent="0.25">
      <c r="A35" s="19"/>
      <c r="B35" s="291">
        <v>46937.554594081361</v>
      </c>
      <c r="C35" s="291">
        <f t="shared" si="0"/>
        <v>47937.554594081361</v>
      </c>
    </row>
    <row r="36" spans="1:3" x14ac:dyDescent="0.25">
      <c r="A36" s="19"/>
      <c r="B36" s="291">
        <v>48559.094711616111</v>
      </c>
      <c r="C36" s="291">
        <f t="shared" si="0"/>
        <v>49559.094711616111</v>
      </c>
    </row>
    <row r="37" spans="1:3" x14ac:dyDescent="0.25">
      <c r="A37" s="19"/>
      <c r="B37" s="291">
        <v>50206.873342379578</v>
      </c>
      <c r="C37" s="291">
        <f t="shared" si="0"/>
        <v>51211.010809227169</v>
      </c>
    </row>
    <row r="38" spans="1:3" x14ac:dyDescent="0.25">
      <c r="A38" s="19"/>
      <c r="B38" s="291">
        <v>51733.573929200582</v>
      </c>
      <c r="C38" s="291">
        <f t="shared" si="0"/>
        <v>52768.245407784598</v>
      </c>
    </row>
    <row r="39" spans="1:3" x14ac:dyDescent="0.25">
      <c r="A39" s="19"/>
      <c r="B39" s="291">
        <v>53301.194533424328</v>
      </c>
      <c r="C39" s="291">
        <f t="shared" si="0"/>
        <v>54367.218424092818</v>
      </c>
    </row>
    <row r="40" spans="1:3" s="186" customFormat="1" ht="16.5" thickBot="1" x14ac:dyDescent="0.25">
      <c r="A40" s="324"/>
    </row>
    <row r="41" spans="1:3" ht="16.5" thickTop="1" x14ac:dyDescent="0.2"/>
    <row r="42" spans="1:3" ht="30.75" customHeight="1" thickBot="1" x14ac:dyDescent="0.25">
      <c r="A42" s="322" t="s">
        <v>257</v>
      </c>
    </row>
    <row r="43" spans="1:3" ht="16.5" thickTop="1" x14ac:dyDescent="0.2"/>
  </sheetData>
  <hyperlinks>
    <hyperlink ref="A42" location="'Table of Contents'!A1" display="Link to Table of Contents " xr:uid="{00000000-0004-0000-1700-000000000000}"/>
  </hyperlinks>
  <pageMargins left="0.7" right="0.7" top="0.75" bottom="0.75" header="0.3" footer="0.3"/>
  <pageSetup paperSize="9" scale="1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39997558519241921"/>
  </sheetPr>
  <dimension ref="A1:BS102"/>
  <sheetViews>
    <sheetView zoomScaleNormal="100" workbookViewId="0">
      <pane ySplit="1" topLeftCell="A2" activePane="bottomLeft" state="frozen"/>
      <selection pane="bottomLeft" activeCell="A6" sqref="A6"/>
    </sheetView>
  </sheetViews>
  <sheetFormatPr defaultColWidth="7.109375" defaultRowHeight="15.75" x14ac:dyDescent="0.2"/>
  <cols>
    <col min="1" max="1" width="31.5546875" style="19" customWidth="1"/>
    <col min="2" max="3" width="9.88671875" style="10" customWidth="1"/>
    <col min="4" max="16384" width="7.109375" style="10"/>
  </cols>
  <sheetData>
    <row r="1" spans="1:71" s="315" customFormat="1" ht="32.25" thickBot="1" x14ac:dyDescent="0.25">
      <c r="A1" s="314" t="s">
        <v>176</v>
      </c>
      <c r="B1" s="388">
        <v>45566</v>
      </c>
      <c r="C1" s="41">
        <v>45717</v>
      </c>
    </row>
    <row r="2" spans="1:71" s="250" customFormat="1" x14ac:dyDescent="0.2">
      <c r="A2" s="248" t="s">
        <v>303</v>
      </c>
      <c r="B2" s="350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16.5" thickBot="1" x14ac:dyDescent="0.25">
      <c r="A3" s="172" t="s">
        <v>302</v>
      </c>
      <c r="B3" s="390">
        <v>500</v>
      </c>
      <c r="C3" s="352">
        <v>1000</v>
      </c>
    </row>
    <row r="4" spans="1:71" x14ac:dyDescent="0.2">
      <c r="A4" s="19" t="s">
        <v>177</v>
      </c>
      <c r="B4" s="17">
        <v>720.1551636137691</v>
      </c>
      <c r="C4" s="17">
        <f t="shared" ref="C4" si="0">IF(B4*C$2&lt;(C$3/52.18),B4+(C$3/52.18),B4*(1+C$2))</f>
        <v>739.31959443017388</v>
      </c>
    </row>
    <row r="5" spans="1:71" s="24" customFormat="1" x14ac:dyDescent="0.2">
      <c r="A5" s="58" t="s">
        <v>178</v>
      </c>
      <c r="B5" s="111"/>
      <c r="C5" s="111"/>
    </row>
    <row r="6" spans="1:71" s="24" customFormat="1" x14ac:dyDescent="0.2">
      <c r="A6" s="58"/>
      <c r="B6" s="111"/>
      <c r="C6" s="111"/>
    </row>
    <row r="7" spans="1:71" s="24" customFormat="1" x14ac:dyDescent="0.2">
      <c r="A7" s="19" t="s">
        <v>336</v>
      </c>
      <c r="B7" s="17">
        <v>662.82901807436895</v>
      </c>
      <c r="C7" s="17">
        <f t="shared" ref="C7:C8" si="1">IF(B7*C$2&lt;(C$3/52.18),B7+(C$3/52.18),B7*(1+C$2))</f>
        <v>681.99344889077372</v>
      </c>
    </row>
    <row r="8" spans="1:71" s="24" customFormat="1" x14ac:dyDescent="0.2">
      <c r="A8" s="58" t="s">
        <v>178</v>
      </c>
      <c r="B8" s="111">
        <v>720.1551636137691</v>
      </c>
      <c r="C8" s="111">
        <f t="shared" si="1"/>
        <v>739.31959443017388</v>
      </c>
    </row>
    <row r="9" spans="1:71" s="91" customFormat="1" x14ac:dyDescent="0.2">
      <c r="A9" s="210"/>
      <c r="B9" s="163"/>
      <c r="C9" s="163"/>
    </row>
    <row r="10" spans="1:71" s="24" customFormat="1" x14ac:dyDescent="0.2">
      <c r="A10" s="58" t="s">
        <v>179</v>
      </c>
      <c r="B10" s="90">
        <v>45101.278935140006</v>
      </c>
      <c r="C10" s="90">
        <f t="shared" ref="C10:C17" si="2">IF(B10*C$2&lt;(C$3),B10+(C$3),B10*(1+C$2))</f>
        <v>46101.278935140006</v>
      </c>
    </row>
    <row r="11" spans="1:71" x14ac:dyDescent="0.2">
      <c r="A11" s="156"/>
      <c r="B11" s="11">
        <v>46925.341371259994</v>
      </c>
      <c r="C11" s="11">
        <f t="shared" si="2"/>
        <v>47925.341371259994</v>
      </c>
    </row>
    <row r="12" spans="1:71" x14ac:dyDescent="0.2">
      <c r="B12" s="11">
        <v>48785.842187420007</v>
      </c>
      <c r="C12" s="11">
        <f t="shared" si="2"/>
        <v>49785.842187420007</v>
      </c>
    </row>
    <row r="13" spans="1:71" x14ac:dyDescent="0.2">
      <c r="B13" s="11">
        <v>50258.381427859997</v>
      </c>
      <c r="C13" s="11">
        <f t="shared" si="2"/>
        <v>51263.5490564172</v>
      </c>
    </row>
    <row r="14" spans="1:71" x14ac:dyDescent="0.2">
      <c r="B14" s="11">
        <v>51754.054217289005</v>
      </c>
      <c r="C14" s="11">
        <f t="shared" si="2"/>
        <v>52789.135301634786</v>
      </c>
    </row>
    <row r="15" spans="1:71" x14ac:dyDescent="0.2">
      <c r="B15" s="11">
        <v>53287.629301381072</v>
      </c>
      <c r="C15" s="11">
        <f t="shared" si="2"/>
        <v>54353.381887408694</v>
      </c>
    </row>
    <row r="16" spans="1:71" x14ac:dyDescent="0.2">
      <c r="B16" s="11">
        <v>54850.029382102024</v>
      </c>
      <c r="C16" s="11">
        <f t="shared" si="2"/>
        <v>55947.029969744064</v>
      </c>
    </row>
    <row r="17" spans="1:3" x14ac:dyDescent="0.2">
      <c r="B17" s="11">
        <v>56414.676904296357</v>
      </c>
      <c r="C17" s="11">
        <f t="shared" si="2"/>
        <v>57542.970442382284</v>
      </c>
    </row>
    <row r="18" spans="1:3" s="24" customFormat="1" x14ac:dyDescent="0.2">
      <c r="A18" s="58"/>
      <c r="B18" s="90"/>
      <c r="C18" s="90"/>
    </row>
    <row r="19" spans="1:3" s="24" customFormat="1" x14ac:dyDescent="0.2">
      <c r="A19" s="58" t="s">
        <v>179</v>
      </c>
      <c r="B19" s="90">
        <v>41049.116731280003</v>
      </c>
      <c r="C19" s="90">
        <f t="shared" ref="C19:C28" si="3">IF(B19*C$2&lt;(C$3),B19+(C$3),B19*(1+C$2))</f>
        <v>42049.116731280003</v>
      </c>
    </row>
    <row r="20" spans="1:3" s="24" customFormat="1" x14ac:dyDescent="0.2">
      <c r="A20" s="58" t="s">
        <v>325</v>
      </c>
      <c r="B20" s="11">
        <v>43527.998291060008</v>
      </c>
      <c r="C20" s="11">
        <f t="shared" si="3"/>
        <v>44527.998291060008</v>
      </c>
    </row>
    <row r="21" spans="1:3" s="24" customFormat="1" x14ac:dyDescent="0.2">
      <c r="A21" s="58"/>
      <c r="B21" s="11">
        <v>45101.278935140006</v>
      </c>
      <c r="C21" s="11">
        <f t="shared" si="3"/>
        <v>46101.278935140006</v>
      </c>
    </row>
    <row r="22" spans="1:3" s="24" customFormat="1" x14ac:dyDescent="0.2">
      <c r="A22" s="58"/>
      <c r="B22" s="11">
        <v>46925.341371259994</v>
      </c>
      <c r="C22" s="11">
        <f t="shared" si="3"/>
        <v>47925.341371259994</v>
      </c>
    </row>
    <row r="23" spans="1:3" s="24" customFormat="1" x14ac:dyDescent="0.2">
      <c r="A23" s="58"/>
      <c r="B23" s="11">
        <v>48785.842187420007</v>
      </c>
      <c r="C23" s="11">
        <f t="shared" si="3"/>
        <v>49785.842187420007</v>
      </c>
    </row>
    <row r="24" spans="1:3" s="24" customFormat="1" x14ac:dyDescent="0.2">
      <c r="A24" s="58"/>
      <c r="B24" s="11">
        <v>50258.381427859997</v>
      </c>
      <c r="C24" s="11">
        <f t="shared" si="3"/>
        <v>51263.5490564172</v>
      </c>
    </row>
    <row r="25" spans="1:3" s="24" customFormat="1" x14ac:dyDescent="0.2">
      <c r="A25" s="58"/>
      <c r="B25" s="11">
        <v>51754.054217289005</v>
      </c>
      <c r="C25" s="11">
        <f t="shared" si="3"/>
        <v>52789.135301634786</v>
      </c>
    </row>
    <row r="26" spans="1:3" s="24" customFormat="1" x14ac:dyDescent="0.2">
      <c r="A26" s="58"/>
      <c r="B26" s="11">
        <v>53287.629301381072</v>
      </c>
      <c r="C26" s="11">
        <f t="shared" si="3"/>
        <v>54353.381887408694</v>
      </c>
    </row>
    <row r="27" spans="1:3" s="24" customFormat="1" x14ac:dyDescent="0.2">
      <c r="A27" s="58"/>
      <c r="B27" s="11">
        <v>54850.029382102024</v>
      </c>
      <c r="C27" s="11">
        <f t="shared" si="3"/>
        <v>55947.029969744064</v>
      </c>
    </row>
    <row r="28" spans="1:3" s="24" customFormat="1" x14ac:dyDescent="0.2">
      <c r="A28" s="58"/>
      <c r="B28" s="90">
        <v>56414.676904296357</v>
      </c>
      <c r="C28" s="90">
        <f t="shared" si="3"/>
        <v>57542.970442382284</v>
      </c>
    </row>
    <row r="29" spans="1:3" s="91" customFormat="1" x14ac:dyDescent="0.2">
      <c r="A29" s="210"/>
      <c r="B29" s="92"/>
      <c r="C29" s="92"/>
    </row>
    <row r="30" spans="1:3" s="24" customFormat="1" x14ac:dyDescent="0.2">
      <c r="A30" s="58" t="s">
        <v>366</v>
      </c>
      <c r="B30" s="90">
        <v>41520.672237679995</v>
      </c>
      <c r="C30" s="90">
        <f t="shared" ref="C30:C44" si="4">IF(B30*C$2&lt;(C$3),B30+(C$3),B30*(1+C$2))</f>
        <v>42520.672237679995</v>
      </c>
    </row>
    <row r="31" spans="1:3" x14ac:dyDescent="0.2">
      <c r="B31" s="11">
        <v>42959.988249260001</v>
      </c>
      <c r="C31" s="11">
        <f t="shared" si="4"/>
        <v>43959.988249260001</v>
      </c>
    </row>
    <row r="32" spans="1:3" x14ac:dyDescent="0.2">
      <c r="B32" s="11">
        <v>44249.263872440002</v>
      </c>
      <c r="C32" s="11">
        <f t="shared" si="4"/>
        <v>45249.263872440002</v>
      </c>
    </row>
    <row r="33" spans="1:3" x14ac:dyDescent="0.2">
      <c r="B33" s="11">
        <v>45509.603135000005</v>
      </c>
      <c r="C33" s="11">
        <f t="shared" si="4"/>
        <v>46509.603135000005</v>
      </c>
    </row>
    <row r="34" spans="1:3" x14ac:dyDescent="0.2">
      <c r="B34" s="11">
        <v>47854.520062279997</v>
      </c>
      <c r="C34" s="11">
        <f t="shared" si="4"/>
        <v>48854.520062279997</v>
      </c>
    </row>
    <row r="35" spans="1:3" x14ac:dyDescent="0.2">
      <c r="B35" s="11">
        <v>49473.884539939994</v>
      </c>
      <c r="C35" s="11">
        <f t="shared" si="4"/>
        <v>50473.884539939994</v>
      </c>
    </row>
    <row r="36" spans="1:3" x14ac:dyDescent="0.2">
      <c r="B36" s="11">
        <v>51068.873349319205</v>
      </c>
      <c r="C36" s="11">
        <f t="shared" si="4"/>
        <v>52090.25081630559</v>
      </c>
    </row>
    <row r="37" spans="1:3" x14ac:dyDescent="0.2">
      <c r="B37" s="11">
        <v>52730.12886662977</v>
      </c>
      <c r="C37" s="11">
        <f t="shared" si="4"/>
        <v>53784.731443962366</v>
      </c>
    </row>
    <row r="38" spans="1:3" x14ac:dyDescent="0.2">
      <c r="B38" s="11">
        <v>54433.487953897406</v>
      </c>
      <c r="C38" s="11">
        <f t="shared" si="4"/>
        <v>55522.157712975357</v>
      </c>
    </row>
    <row r="39" spans="1:3" x14ac:dyDescent="0.2">
      <c r="B39" s="11">
        <v>56376.09966299498</v>
      </c>
      <c r="C39" s="11">
        <f t="shared" si="4"/>
        <v>57503.62165625488</v>
      </c>
    </row>
    <row r="40" spans="1:3" x14ac:dyDescent="0.2">
      <c r="B40" s="11">
        <v>58250.499740344538</v>
      </c>
      <c r="C40" s="11">
        <f t="shared" si="4"/>
        <v>59415.509735151427</v>
      </c>
    </row>
    <row r="41" spans="1:3" x14ac:dyDescent="0.2">
      <c r="B41" s="11">
        <v>60188.43880336696</v>
      </c>
      <c r="C41" s="11">
        <f t="shared" si="4"/>
        <v>61392.207579434304</v>
      </c>
    </row>
    <row r="42" spans="1:3" x14ac:dyDescent="0.2">
      <c r="B42" s="11">
        <v>62099.146872529585</v>
      </c>
      <c r="C42" s="11">
        <f t="shared" si="4"/>
        <v>63341.129809980179</v>
      </c>
    </row>
    <row r="43" spans="1:3" x14ac:dyDescent="0.2">
      <c r="B43" s="11">
        <v>64069.99005313262</v>
      </c>
      <c r="C43" s="11">
        <f t="shared" si="4"/>
        <v>65351.389854195273</v>
      </c>
    </row>
    <row r="44" spans="1:3" ht="31.5" x14ac:dyDescent="0.2">
      <c r="A44" s="325" t="s">
        <v>22</v>
      </c>
      <c r="B44" s="11">
        <v>65312.404147985988</v>
      </c>
      <c r="C44" s="11">
        <f t="shared" si="4"/>
        <v>66618.652230945707</v>
      </c>
    </row>
    <row r="45" spans="1:3" s="24" customFormat="1" ht="47.25" x14ac:dyDescent="0.2">
      <c r="A45" s="326" t="s">
        <v>23</v>
      </c>
      <c r="B45" s="90"/>
      <c r="C45" s="90"/>
    </row>
    <row r="46" spans="1:3" s="24" customFormat="1" x14ac:dyDescent="0.2">
      <c r="A46" s="326"/>
      <c r="B46" s="90"/>
      <c r="C46" s="90"/>
    </row>
    <row r="47" spans="1:3" s="24" customFormat="1" x14ac:dyDescent="0.2">
      <c r="A47" s="58" t="s">
        <v>366</v>
      </c>
      <c r="B47" s="90">
        <v>38332.31398418</v>
      </c>
      <c r="C47" s="90">
        <f t="shared" ref="C47:C63" si="5">IF(B47*C$2&lt;(C$3),B47+(C$3),B47*(1+C$2))</f>
        <v>39332.31398418</v>
      </c>
    </row>
    <row r="48" spans="1:3" s="24" customFormat="1" x14ac:dyDescent="0.2">
      <c r="A48" s="19" t="s">
        <v>325</v>
      </c>
      <c r="B48" s="11">
        <v>40273.193579840008</v>
      </c>
      <c r="C48" s="11">
        <f t="shared" si="5"/>
        <v>41273.193579840008</v>
      </c>
    </row>
    <row r="49" spans="1:3" s="24" customFormat="1" x14ac:dyDescent="0.2">
      <c r="A49" s="19"/>
      <c r="B49" s="11">
        <v>41520.672237679995</v>
      </c>
      <c r="C49" s="11">
        <f t="shared" si="5"/>
        <v>42520.672237679995</v>
      </c>
    </row>
    <row r="50" spans="1:3" s="24" customFormat="1" x14ac:dyDescent="0.2">
      <c r="A50" s="19"/>
      <c r="B50" s="11">
        <v>42959.988249260001</v>
      </c>
      <c r="C50" s="11">
        <f t="shared" si="5"/>
        <v>43959.988249260001</v>
      </c>
    </row>
    <row r="51" spans="1:3" s="24" customFormat="1" x14ac:dyDescent="0.2">
      <c r="A51" s="19"/>
      <c r="B51" s="11">
        <v>44249.263872440002</v>
      </c>
      <c r="C51" s="11">
        <f t="shared" si="5"/>
        <v>45249.263872440002</v>
      </c>
    </row>
    <row r="52" spans="1:3" s="24" customFormat="1" x14ac:dyDescent="0.2">
      <c r="A52" s="19"/>
      <c r="B52" s="11">
        <v>45509.603135000005</v>
      </c>
      <c r="C52" s="11">
        <f t="shared" si="5"/>
        <v>46509.603135000005</v>
      </c>
    </row>
    <row r="53" spans="1:3" s="24" customFormat="1" x14ac:dyDescent="0.2">
      <c r="A53" s="19"/>
      <c r="B53" s="11">
        <v>47854.520062279997</v>
      </c>
      <c r="C53" s="11">
        <f t="shared" si="5"/>
        <v>48854.520062279997</v>
      </c>
    </row>
    <row r="54" spans="1:3" s="24" customFormat="1" x14ac:dyDescent="0.2">
      <c r="A54" s="19"/>
      <c r="B54" s="11">
        <v>49473.884539939994</v>
      </c>
      <c r="C54" s="11">
        <f t="shared" si="5"/>
        <v>50473.884539939994</v>
      </c>
    </row>
    <row r="55" spans="1:3" s="24" customFormat="1" x14ac:dyDescent="0.2">
      <c r="A55" s="19"/>
      <c r="B55" s="11">
        <v>51068.873349319205</v>
      </c>
      <c r="C55" s="11">
        <f t="shared" si="5"/>
        <v>52090.25081630559</v>
      </c>
    </row>
    <row r="56" spans="1:3" s="24" customFormat="1" x14ac:dyDescent="0.2">
      <c r="A56" s="19"/>
      <c r="B56" s="11">
        <v>52730.12886662977</v>
      </c>
      <c r="C56" s="11">
        <f t="shared" si="5"/>
        <v>53784.731443962366</v>
      </c>
    </row>
    <row r="57" spans="1:3" s="24" customFormat="1" x14ac:dyDescent="0.2">
      <c r="A57" s="19"/>
      <c r="B57" s="11">
        <v>54433.487953897406</v>
      </c>
      <c r="C57" s="11">
        <f t="shared" si="5"/>
        <v>55522.157712975357</v>
      </c>
    </row>
    <row r="58" spans="1:3" s="24" customFormat="1" x14ac:dyDescent="0.2">
      <c r="A58" s="19"/>
      <c r="B58" s="11">
        <v>56376.09966299498</v>
      </c>
      <c r="C58" s="11">
        <f t="shared" si="5"/>
        <v>57503.62165625488</v>
      </c>
    </row>
    <row r="59" spans="1:3" s="24" customFormat="1" x14ac:dyDescent="0.2">
      <c r="A59" s="19"/>
      <c r="B59" s="11">
        <v>58250.499740344538</v>
      </c>
      <c r="C59" s="11">
        <f t="shared" si="5"/>
        <v>59415.509735151427</v>
      </c>
    </row>
    <row r="60" spans="1:3" s="24" customFormat="1" x14ac:dyDescent="0.2">
      <c r="A60" s="19"/>
      <c r="B60" s="11">
        <v>60188.43880336696</v>
      </c>
      <c r="C60" s="11">
        <f t="shared" si="5"/>
        <v>61392.207579434304</v>
      </c>
    </row>
    <row r="61" spans="1:3" s="24" customFormat="1" x14ac:dyDescent="0.2">
      <c r="A61" s="19"/>
      <c r="B61" s="11">
        <v>62099.146872529585</v>
      </c>
      <c r="C61" s="11">
        <f t="shared" si="5"/>
        <v>63341.129809980179</v>
      </c>
    </row>
    <row r="62" spans="1:3" s="24" customFormat="1" x14ac:dyDescent="0.2">
      <c r="A62" s="19"/>
      <c r="B62" s="11">
        <v>64069.99005313262</v>
      </c>
      <c r="C62" s="11">
        <f t="shared" si="5"/>
        <v>65351.389854195273</v>
      </c>
    </row>
    <row r="63" spans="1:3" s="24" customFormat="1" ht="31.5" x14ac:dyDescent="0.2">
      <c r="A63" s="325" t="s">
        <v>22</v>
      </c>
      <c r="B63" s="11">
        <v>65312.404147985988</v>
      </c>
      <c r="C63" s="11">
        <f t="shared" si="5"/>
        <v>66618.652230945707</v>
      </c>
    </row>
    <row r="64" spans="1:3" s="24" customFormat="1" ht="47.25" x14ac:dyDescent="0.2">
      <c r="A64" s="326" t="s">
        <v>23</v>
      </c>
      <c r="B64" s="90"/>
      <c r="C64" s="90"/>
    </row>
    <row r="65" spans="1:3" s="24" customFormat="1" x14ac:dyDescent="0.2">
      <c r="A65" s="326"/>
      <c r="B65" s="90"/>
      <c r="C65" s="90"/>
    </row>
    <row r="66" spans="1:3" s="128" customFormat="1" x14ac:dyDescent="0.2">
      <c r="A66" s="34" t="s">
        <v>180</v>
      </c>
      <c r="B66" s="127">
        <v>41885.056038080002</v>
      </c>
      <c r="C66" s="127">
        <f t="shared" ref="C66:C79" si="6">IF(B66*C$2&lt;(C$3),B66+(C$3),B66*(1+C$2))</f>
        <v>42885.056038080002</v>
      </c>
    </row>
    <row r="67" spans="1:3" x14ac:dyDescent="0.2">
      <c r="B67" s="11">
        <v>43340.447805560005</v>
      </c>
      <c r="C67" s="11">
        <f t="shared" si="6"/>
        <v>44340.447805560005</v>
      </c>
    </row>
    <row r="68" spans="1:3" x14ac:dyDescent="0.2">
      <c r="B68" s="11">
        <v>44644.72746758</v>
      </c>
      <c r="C68" s="11">
        <f t="shared" si="6"/>
        <v>45644.72746758</v>
      </c>
    </row>
    <row r="69" spans="1:3" x14ac:dyDescent="0.2">
      <c r="B69" s="11">
        <v>45914.712183680007</v>
      </c>
      <c r="C69" s="11">
        <f t="shared" si="6"/>
        <v>46914.712183680007</v>
      </c>
    </row>
    <row r="70" spans="1:3" x14ac:dyDescent="0.2">
      <c r="B70" s="11">
        <v>48239.266486820001</v>
      </c>
      <c r="C70" s="11">
        <f t="shared" si="6"/>
        <v>49239.266486820001</v>
      </c>
    </row>
    <row r="71" spans="1:3" x14ac:dyDescent="0.2">
      <c r="B71" s="11">
        <v>49869.348135079999</v>
      </c>
      <c r="C71" s="11">
        <f t="shared" si="6"/>
        <v>50869.348135079999</v>
      </c>
    </row>
    <row r="72" spans="1:3" x14ac:dyDescent="0.2">
      <c r="B72" s="11">
        <v>51472.621317333011</v>
      </c>
      <c r="C72" s="11">
        <f t="shared" si="6"/>
        <v>52502.07374367967</v>
      </c>
    </row>
    <row r="73" spans="1:3" x14ac:dyDescent="0.2">
      <c r="B73" s="11">
        <v>53173.043436129446</v>
      </c>
      <c r="C73" s="11">
        <f t="shared" si="6"/>
        <v>54236.504304852038</v>
      </c>
    </row>
    <row r="74" spans="1:3" x14ac:dyDescent="0.2">
      <c r="B74" s="11">
        <v>54904.491369821611</v>
      </c>
      <c r="C74" s="11">
        <f t="shared" si="6"/>
        <v>56002.581197218045</v>
      </c>
    </row>
    <row r="75" spans="1:3" x14ac:dyDescent="0.2">
      <c r="B75" s="11">
        <v>56854.911305029804</v>
      </c>
      <c r="C75" s="11">
        <f t="shared" si="6"/>
        <v>57992.009531130403</v>
      </c>
    </row>
    <row r="76" spans="1:3" x14ac:dyDescent="0.2">
      <c r="B76" s="11">
        <v>58761.08087521579</v>
      </c>
      <c r="C76" s="11">
        <f t="shared" si="6"/>
        <v>59936.302492720104</v>
      </c>
    </row>
    <row r="77" spans="1:3" x14ac:dyDescent="0.2">
      <c r="B77" s="11">
        <v>60714.904684656438</v>
      </c>
      <c r="C77" s="11">
        <f t="shared" si="6"/>
        <v>61929.202778349565</v>
      </c>
    </row>
    <row r="78" spans="1:3" x14ac:dyDescent="0.2">
      <c r="B78" s="11">
        <v>62640.362875493127</v>
      </c>
      <c r="C78" s="11">
        <f t="shared" si="6"/>
        <v>63893.17013300299</v>
      </c>
    </row>
    <row r="79" spans="1:3" x14ac:dyDescent="0.2">
      <c r="B79" s="11">
        <v>64640.706299444253</v>
      </c>
      <c r="C79" s="11">
        <f t="shared" si="6"/>
        <v>65933.520425433133</v>
      </c>
    </row>
    <row r="80" spans="1:3" s="328" customFormat="1" ht="31.5" x14ac:dyDescent="0.2">
      <c r="A80" s="325" t="s">
        <v>181</v>
      </c>
      <c r="B80" s="11">
        <v>65885.389643785966</v>
      </c>
      <c r="C80" s="11">
        <f t="shared" ref="C80" si="7">IF(B80*C$2&lt;(C$3),B80+(C$3),B80*(1+C$2))</f>
        <v>67203.097436661687</v>
      </c>
    </row>
    <row r="81" spans="1:3" s="24" customFormat="1" x14ac:dyDescent="0.2">
      <c r="A81" s="58"/>
    </row>
    <row r="82" spans="1:3" x14ac:dyDescent="0.2">
      <c r="A82" s="58" t="s">
        <v>180</v>
      </c>
      <c r="B82" s="90">
        <v>38489.856392000002</v>
      </c>
      <c r="C82" s="90">
        <f t="shared" ref="C82:C98" si="8">IF(B82*C$2&lt;(C$3),B82+(C$3),B82*(1+C$2))</f>
        <v>39489.856392000002</v>
      </c>
    </row>
    <row r="83" spans="1:3" x14ac:dyDescent="0.2">
      <c r="A83" s="19" t="s">
        <v>325</v>
      </c>
      <c r="B83" s="11">
        <v>40627.931926699996</v>
      </c>
      <c r="C83" s="11">
        <f t="shared" si="8"/>
        <v>41627.931926699996</v>
      </c>
    </row>
    <row r="84" spans="1:3" x14ac:dyDescent="0.2">
      <c r="B84" s="11">
        <v>41885.056038080002</v>
      </c>
      <c r="C84" s="11">
        <f t="shared" si="8"/>
        <v>42885.056038080002</v>
      </c>
    </row>
    <row r="85" spans="1:3" x14ac:dyDescent="0.2">
      <c r="B85" s="11">
        <v>43340.447805560005</v>
      </c>
      <c r="C85" s="11">
        <f t="shared" si="8"/>
        <v>44340.447805560005</v>
      </c>
    </row>
    <row r="86" spans="1:3" x14ac:dyDescent="0.2">
      <c r="B86" s="11">
        <v>44644.72746758</v>
      </c>
      <c r="C86" s="11">
        <f t="shared" si="8"/>
        <v>45644.72746758</v>
      </c>
    </row>
    <row r="87" spans="1:3" x14ac:dyDescent="0.2">
      <c r="B87" s="11">
        <v>45914.712183680007</v>
      </c>
      <c r="C87" s="11">
        <f t="shared" si="8"/>
        <v>46914.712183680007</v>
      </c>
    </row>
    <row r="88" spans="1:3" x14ac:dyDescent="0.2">
      <c r="B88" s="11">
        <v>48239.266486820001</v>
      </c>
      <c r="C88" s="11">
        <f t="shared" si="8"/>
        <v>49239.266486820001</v>
      </c>
    </row>
    <row r="89" spans="1:3" x14ac:dyDescent="0.2">
      <c r="B89" s="11">
        <v>49869.348135079999</v>
      </c>
      <c r="C89" s="11">
        <f t="shared" si="8"/>
        <v>50869.348135079999</v>
      </c>
    </row>
    <row r="90" spans="1:3" x14ac:dyDescent="0.2">
      <c r="B90" s="11">
        <v>51472.621317333011</v>
      </c>
      <c r="C90" s="11">
        <f t="shared" si="8"/>
        <v>52502.07374367967</v>
      </c>
    </row>
    <row r="91" spans="1:3" x14ac:dyDescent="0.2">
      <c r="B91" s="11">
        <v>53173.043436129446</v>
      </c>
      <c r="C91" s="11">
        <f t="shared" si="8"/>
        <v>54236.504304852038</v>
      </c>
    </row>
    <row r="92" spans="1:3" x14ac:dyDescent="0.2">
      <c r="B92" s="11">
        <v>54904.491369821611</v>
      </c>
      <c r="C92" s="11">
        <f t="shared" si="8"/>
        <v>56002.581197218045</v>
      </c>
    </row>
    <row r="93" spans="1:3" x14ac:dyDescent="0.2">
      <c r="B93" s="11">
        <v>56854.911305029804</v>
      </c>
      <c r="C93" s="11">
        <f t="shared" si="8"/>
        <v>57992.009531130403</v>
      </c>
    </row>
    <row r="94" spans="1:3" x14ac:dyDescent="0.2">
      <c r="B94" s="11">
        <v>58761.08087521579</v>
      </c>
      <c r="C94" s="11">
        <f t="shared" si="8"/>
        <v>59936.302492720104</v>
      </c>
    </row>
    <row r="95" spans="1:3" x14ac:dyDescent="0.2">
      <c r="B95" s="11">
        <v>60714.904684656438</v>
      </c>
      <c r="C95" s="11">
        <f t="shared" si="8"/>
        <v>61929.202778349565</v>
      </c>
    </row>
    <row r="96" spans="1:3" x14ac:dyDescent="0.2">
      <c r="B96" s="11">
        <v>62640.362875493127</v>
      </c>
      <c r="C96" s="11">
        <f t="shared" si="8"/>
        <v>63893.17013300299</v>
      </c>
    </row>
    <row r="97" spans="1:3" x14ac:dyDescent="0.2">
      <c r="B97" s="11">
        <v>64640.706299444253</v>
      </c>
      <c r="C97" s="11">
        <f t="shared" si="8"/>
        <v>65933.520425433133</v>
      </c>
    </row>
    <row r="98" spans="1:3" ht="31.5" x14ac:dyDescent="0.2">
      <c r="A98" s="325" t="s">
        <v>181</v>
      </c>
      <c r="B98" s="11">
        <v>65885.389643785966</v>
      </c>
      <c r="C98" s="11">
        <f t="shared" si="8"/>
        <v>67203.097436661687</v>
      </c>
    </row>
    <row r="99" spans="1:3" s="186" customFormat="1" ht="16.5" thickBot="1" x14ac:dyDescent="0.25">
      <c r="A99" s="331"/>
    </row>
    <row r="100" spans="1:3" ht="16.5" thickTop="1" x14ac:dyDescent="0.2"/>
    <row r="101" spans="1:3" ht="30.75" customHeight="1" thickBot="1" x14ac:dyDescent="0.25">
      <c r="A101" s="174" t="s">
        <v>257</v>
      </c>
    </row>
    <row r="102" spans="1:3" ht="16.5" thickTop="1" x14ac:dyDescent="0.2"/>
  </sheetData>
  <hyperlinks>
    <hyperlink ref="A101" location="'Table of Contents'!A1" display="Link to Table of Contents " xr:uid="{00000000-0004-0000-1800-000000000000}"/>
  </hyperlink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 tint="0.59999389629810485"/>
    <pageSetUpPr fitToPage="1"/>
  </sheetPr>
  <dimension ref="A1:BS340"/>
  <sheetViews>
    <sheetView workbookViewId="0">
      <pane ySplit="1" topLeftCell="A3" activePane="bottomLeft" state="frozen"/>
      <selection pane="bottomLeft"/>
    </sheetView>
  </sheetViews>
  <sheetFormatPr defaultColWidth="7.109375" defaultRowHeight="15.75" x14ac:dyDescent="0.25"/>
  <cols>
    <col min="1" max="1" width="61.6640625" style="30" bestFit="1" customWidth="1"/>
    <col min="2" max="3" width="14" style="26" customWidth="1"/>
    <col min="4" max="5" width="8.33203125" style="26" bestFit="1" customWidth="1"/>
    <col min="6" max="6" width="12.88671875" style="26" customWidth="1"/>
    <col min="7" max="7" width="9.77734375" style="26" customWidth="1"/>
    <col min="8" max="8" width="8.77734375" style="26" customWidth="1"/>
    <col min="9" max="9" width="8.33203125" style="26" customWidth="1"/>
    <col min="10" max="10" width="8.6640625" style="26" customWidth="1"/>
    <col min="11" max="16384" width="7.109375" style="26"/>
  </cols>
  <sheetData>
    <row r="1" spans="1:71" s="338" customFormat="1" ht="16.5" thickBot="1" x14ac:dyDescent="0.25">
      <c r="A1" s="337" t="s">
        <v>182</v>
      </c>
      <c r="B1" s="388">
        <v>45566</v>
      </c>
      <c r="C1" s="41">
        <v>45717</v>
      </c>
    </row>
    <row r="2" spans="1:71" s="250" customFormat="1" x14ac:dyDescent="0.2">
      <c r="A2" s="248" t="s">
        <v>303</v>
      </c>
      <c r="B2" s="350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 s="251" customFormat="1" ht="16.5" thickBot="1" x14ac:dyDescent="0.25">
      <c r="A3" s="172" t="s">
        <v>302</v>
      </c>
      <c r="B3" s="390">
        <v>500</v>
      </c>
      <c r="C3" s="352">
        <v>1000</v>
      </c>
    </row>
    <row r="4" spans="1:71" s="6" customFormat="1" x14ac:dyDescent="0.25">
      <c r="A4" s="39" t="s">
        <v>267</v>
      </c>
      <c r="B4" s="94">
        <v>177078.89182305872</v>
      </c>
      <c r="C4" s="94">
        <f t="shared" ref="C4:C11" si="0">IF(B4*C$2&lt;(C$3),B4+(C$3),B4*(1+C$2))</f>
        <v>180620.46965951991</v>
      </c>
    </row>
    <row r="5" spans="1:71" s="335" customFormat="1" x14ac:dyDescent="0.25">
      <c r="A5" s="332" t="s">
        <v>183</v>
      </c>
      <c r="B5" s="161">
        <v>109999.59969666185</v>
      </c>
      <c r="C5" s="161">
        <f t="shared" si="0"/>
        <v>112199.59169059509</v>
      </c>
    </row>
    <row r="6" spans="1:71" x14ac:dyDescent="0.25">
      <c r="B6" s="94">
        <v>113585.01388820217</v>
      </c>
      <c r="C6" s="94">
        <f t="shared" si="0"/>
        <v>115856.71416596622</v>
      </c>
    </row>
    <row r="7" spans="1:71" x14ac:dyDescent="0.25">
      <c r="B7" s="94">
        <v>117137.52396216193</v>
      </c>
      <c r="C7" s="94">
        <f t="shared" si="0"/>
        <v>119480.27444140517</v>
      </c>
    </row>
    <row r="8" spans="1:71" x14ac:dyDescent="0.25">
      <c r="B8" s="94">
        <v>120682.09166291254</v>
      </c>
      <c r="C8" s="94">
        <f t="shared" si="0"/>
        <v>123095.7334961708</v>
      </c>
    </row>
    <row r="9" spans="1:71" x14ac:dyDescent="0.25">
      <c r="B9" s="94">
        <v>124247.08260905799</v>
      </c>
      <c r="C9" s="94">
        <f t="shared" si="0"/>
        <v>126732.02426123916</v>
      </c>
    </row>
    <row r="10" spans="1:71" x14ac:dyDescent="0.25">
      <c r="B10" s="94">
        <v>127798.45805827359</v>
      </c>
      <c r="C10" s="94">
        <f t="shared" si="0"/>
        <v>130354.42721943907</v>
      </c>
    </row>
    <row r="11" spans="1:71" x14ac:dyDescent="0.25">
      <c r="B11" s="94">
        <v>131349.83350748915</v>
      </c>
      <c r="C11" s="94">
        <f t="shared" si="0"/>
        <v>133976.83017763894</v>
      </c>
    </row>
    <row r="12" spans="1:71" x14ac:dyDescent="0.25">
      <c r="B12" s="94"/>
      <c r="C12" s="94"/>
    </row>
    <row r="13" spans="1:71" s="335" customFormat="1" x14ac:dyDescent="0.25">
      <c r="A13" s="332" t="s">
        <v>184</v>
      </c>
      <c r="B13" s="161">
        <v>83164.589872573139</v>
      </c>
      <c r="C13" s="161">
        <f t="shared" ref="C13:C21" si="1">IF(B13*C$2&lt;(C$3),B13+(C$3),B13*(1+C$2))</f>
        <v>84827.88167002461</v>
      </c>
    </row>
    <row r="14" spans="1:71" x14ac:dyDescent="0.25">
      <c r="B14" s="94">
        <v>86464.078628585601</v>
      </c>
      <c r="C14" s="94">
        <f t="shared" si="1"/>
        <v>88193.360201157309</v>
      </c>
    </row>
    <row r="15" spans="1:71" x14ac:dyDescent="0.25">
      <c r="B15" s="94">
        <v>89774.913632039621</v>
      </c>
      <c r="C15" s="94">
        <f t="shared" si="1"/>
        <v>91570.411904680412</v>
      </c>
    </row>
    <row r="16" spans="1:71" x14ac:dyDescent="0.25">
      <c r="B16" s="94">
        <v>93094.82563344689</v>
      </c>
      <c r="C16" s="94">
        <f t="shared" si="1"/>
        <v>94956.722146115833</v>
      </c>
    </row>
    <row r="17" spans="1:3" x14ac:dyDescent="0.25">
      <c r="B17" s="94">
        <v>96381.833517273553</v>
      </c>
      <c r="C17" s="94">
        <f t="shared" si="1"/>
        <v>98309.470187619023</v>
      </c>
    </row>
    <row r="18" spans="1:3" x14ac:dyDescent="0.25">
      <c r="B18" s="94">
        <v>99700.610893936697</v>
      </c>
      <c r="C18" s="94">
        <f t="shared" si="1"/>
        <v>101694.62311181544</v>
      </c>
    </row>
    <row r="19" spans="1:3" x14ac:dyDescent="0.25">
      <c r="B19" s="94">
        <v>103010.31127264655</v>
      </c>
      <c r="C19" s="94">
        <f t="shared" si="1"/>
        <v>105070.51749809948</v>
      </c>
    </row>
    <row r="20" spans="1:3" x14ac:dyDescent="0.25">
      <c r="B20" s="94">
        <v>106317.74240186805</v>
      </c>
      <c r="C20" s="94">
        <f t="shared" si="1"/>
        <v>108444.0972499054</v>
      </c>
    </row>
    <row r="21" spans="1:3" x14ac:dyDescent="0.25">
      <c r="B21" s="94">
        <v>109620.63503211296</v>
      </c>
      <c r="C21" s="94">
        <f t="shared" si="1"/>
        <v>111813.04773275522</v>
      </c>
    </row>
    <row r="22" spans="1:3" x14ac:dyDescent="0.25">
      <c r="B22" s="94"/>
      <c r="C22" s="94"/>
    </row>
    <row r="23" spans="1:3" s="335" customFormat="1" x14ac:dyDescent="0.25">
      <c r="A23" s="332" t="s">
        <v>185</v>
      </c>
      <c r="B23" s="161">
        <v>69619.439676811016</v>
      </c>
      <c r="C23" s="161">
        <f t="shared" ref="C23:C33" si="2">IF(B23*C$2&lt;(C$3),B23+(C$3),B23*(1+C$2))</f>
        <v>71011.828470347231</v>
      </c>
    </row>
    <row r="24" spans="1:3" x14ac:dyDescent="0.25">
      <c r="B24" s="94">
        <v>72824.754579058281</v>
      </c>
      <c r="C24" s="94">
        <f t="shared" si="2"/>
        <v>74281.249670639445</v>
      </c>
    </row>
    <row r="25" spans="1:3" x14ac:dyDescent="0.25">
      <c r="B25" s="94">
        <v>84091.578288550518</v>
      </c>
      <c r="C25" s="94">
        <f t="shared" si="2"/>
        <v>85773.409854321537</v>
      </c>
    </row>
    <row r="26" spans="1:3" x14ac:dyDescent="0.25">
      <c r="B26" s="94">
        <v>87051.814246059614</v>
      </c>
      <c r="C26" s="94">
        <f t="shared" si="2"/>
        <v>88792.85053098081</v>
      </c>
    </row>
    <row r="27" spans="1:3" x14ac:dyDescent="0.25">
      <c r="B27" s="94">
        <v>90021.127201521958</v>
      </c>
      <c r="C27" s="94">
        <f t="shared" si="2"/>
        <v>91821.549745552402</v>
      </c>
    </row>
    <row r="28" spans="1:3" x14ac:dyDescent="0.25">
      <c r="B28" s="94">
        <v>92999.517154937566</v>
      </c>
      <c r="C28" s="94">
        <f t="shared" si="2"/>
        <v>94859.507498036313</v>
      </c>
    </row>
    <row r="29" spans="1:3" x14ac:dyDescent="0.25">
      <c r="B29" s="94">
        <v>95981.310982585681</v>
      </c>
      <c r="C29" s="94">
        <f t="shared" si="2"/>
        <v>97900.937202237401</v>
      </c>
    </row>
    <row r="30" spans="1:3" x14ac:dyDescent="0.25">
      <c r="B30" s="94">
        <v>98952.89318753632</v>
      </c>
      <c r="C30" s="94">
        <f t="shared" si="2"/>
        <v>100931.95105128705</v>
      </c>
    </row>
    <row r="31" spans="1:3" x14ac:dyDescent="0.25">
      <c r="B31" s="94">
        <v>101916.53301927788</v>
      </c>
      <c r="C31" s="94">
        <f t="shared" si="2"/>
        <v>103954.86367966344</v>
      </c>
    </row>
    <row r="32" spans="1:3" x14ac:dyDescent="0.25">
      <c r="B32" s="94">
        <v>104894.92297269353</v>
      </c>
      <c r="C32" s="94">
        <f t="shared" si="2"/>
        <v>106992.82143214741</v>
      </c>
    </row>
    <row r="33" spans="1:3" x14ac:dyDescent="0.25">
      <c r="B33" s="94">
        <v>107875.58217559745</v>
      </c>
      <c r="C33" s="94">
        <f t="shared" si="2"/>
        <v>110033.0938191094</v>
      </c>
    </row>
    <row r="34" spans="1:3" x14ac:dyDescent="0.25">
      <c r="B34" s="94"/>
      <c r="C34" s="94"/>
    </row>
    <row r="35" spans="1:3" s="335" customFormat="1" x14ac:dyDescent="0.25">
      <c r="A35" s="332" t="s">
        <v>70</v>
      </c>
      <c r="B35" s="161">
        <v>62067.377379693164</v>
      </c>
      <c r="C35" s="161">
        <f t="shared" ref="C35:C43" si="3">IF(B35*C$2&lt;(C$3),B35+(C$3),B35*(1+C$2))</f>
        <v>63308.724927287025</v>
      </c>
    </row>
    <row r="36" spans="1:3" x14ac:dyDescent="0.25">
      <c r="B36" s="94">
        <v>73094.795268167974</v>
      </c>
      <c r="C36" s="94">
        <f t="shared" si="3"/>
        <v>74556.691173531333</v>
      </c>
    </row>
    <row r="37" spans="1:3" x14ac:dyDescent="0.25">
      <c r="B37" s="94">
        <v>77005.846761281748</v>
      </c>
      <c r="C37" s="94">
        <f t="shared" si="3"/>
        <v>78545.963696507388</v>
      </c>
    </row>
    <row r="38" spans="1:3" x14ac:dyDescent="0.25">
      <c r="B38" s="94">
        <v>79697.176654425304</v>
      </c>
      <c r="C38" s="94">
        <f t="shared" si="3"/>
        <v>81291.120187513807</v>
      </c>
    </row>
    <row r="39" spans="1:3" x14ac:dyDescent="0.25">
      <c r="B39" s="94">
        <v>83629.786017678096</v>
      </c>
      <c r="C39" s="94">
        <f t="shared" si="3"/>
        <v>85302.381738031661</v>
      </c>
    </row>
    <row r="40" spans="1:3" x14ac:dyDescent="0.25">
      <c r="B40" s="94">
        <v>87605.511121208881</v>
      </c>
      <c r="C40" s="94">
        <f t="shared" si="3"/>
        <v>89357.621343633058</v>
      </c>
    </row>
    <row r="41" spans="1:3" x14ac:dyDescent="0.25">
      <c r="B41" s="94">
        <v>91561.947604088942</v>
      </c>
      <c r="C41" s="94">
        <f t="shared" si="3"/>
        <v>93393.186556170724</v>
      </c>
    </row>
    <row r="42" spans="1:3" x14ac:dyDescent="0.25">
      <c r="B42" s="94">
        <v>95517.249462224907</v>
      </c>
      <c r="C42" s="94">
        <f t="shared" si="3"/>
        <v>97427.594451469413</v>
      </c>
    </row>
    <row r="43" spans="1:3" x14ac:dyDescent="0.25">
      <c r="B43" s="94">
        <v>99472.551320360843</v>
      </c>
      <c r="C43" s="94">
        <f t="shared" si="3"/>
        <v>101462.00234676806</v>
      </c>
    </row>
    <row r="44" spans="1:3" x14ac:dyDescent="0.25">
      <c r="B44" s="94"/>
      <c r="C44" s="94"/>
    </row>
    <row r="45" spans="1:3" s="335" customFormat="1" x14ac:dyDescent="0.25">
      <c r="A45" s="332" t="s">
        <v>8</v>
      </c>
      <c r="B45" s="161">
        <v>51677.201386916408</v>
      </c>
      <c r="C45" s="161">
        <f t="shared" ref="C45:C52" si="4">IF(B45*C$2&lt;(C$3),B45+(C$3),B45*(1+C$2))</f>
        <v>52710.745414654739</v>
      </c>
    </row>
    <row r="46" spans="1:3" x14ac:dyDescent="0.25">
      <c r="B46" s="94">
        <v>53641.497414658188</v>
      </c>
      <c r="C46" s="94">
        <f t="shared" si="4"/>
        <v>54714.32736295135</v>
      </c>
    </row>
    <row r="47" spans="1:3" x14ac:dyDescent="0.25">
      <c r="B47" s="94">
        <v>55688.517068035027</v>
      </c>
      <c r="C47" s="94">
        <f t="shared" si="4"/>
        <v>56802.287409395729</v>
      </c>
    </row>
    <row r="48" spans="1:3" x14ac:dyDescent="0.25">
      <c r="B48" s="94">
        <v>57323.511324367188</v>
      </c>
      <c r="C48" s="94">
        <f t="shared" si="4"/>
        <v>58469.981550854529</v>
      </c>
    </row>
    <row r="49" spans="1:3" x14ac:dyDescent="0.25">
      <c r="B49" s="94">
        <v>58993.67894776824</v>
      </c>
      <c r="C49" s="94">
        <f t="shared" si="4"/>
        <v>60173.552526723608</v>
      </c>
    </row>
    <row r="50" spans="1:3" x14ac:dyDescent="0.25">
      <c r="B50" s="94">
        <v>60649.09644949525</v>
      </c>
      <c r="C50" s="94">
        <f t="shared" si="4"/>
        <v>61862.078378485159</v>
      </c>
    </row>
    <row r="51" spans="1:3" x14ac:dyDescent="0.25">
      <c r="B51" s="94">
        <v>62318.129448152155</v>
      </c>
      <c r="C51" s="94">
        <f t="shared" si="4"/>
        <v>63564.492037115197</v>
      </c>
    </row>
    <row r="52" spans="1:3" x14ac:dyDescent="0.25">
      <c r="B52" s="94">
        <v>63966.739201414224</v>
      </c>
      <c r="C52" s="94">
        <f t="shared" si="4"/>
        <v>65246.073985442512</v>
      </c>
    </row>
    <row r="53" spans="1:3" s="6" customFormat="1" x14ac:dyDescent="0.25">
      <c r="A53" s="39"/>
      <c r="B53" s="94"/>
      <c r="C53" s="94"/>
    </row>
    <row r="54" spans="1:3" x14ac:dyDescent="0.25">
      <c r="A54" s="39" t="s">
        <v>307</v>
      </c>
      <c r="B54" s="94">
        <v>46957.492883060004</v>
      </c>
      <c r="C54" s="94">
        <f t="shared" ref="C54:C63" si="5">IF(B54*C$2&lt;(C$3),B54+(C$3),B54*(1+C$2))</f>
        <v>47957.492883060004</v>
      </c>
    </row>
    <row r="55" spans="1:3" x14ac:dyDescent="0.25">
      <c r="B55" s="94">
        <v>49542.47443178</v>
      </c>
      <c r="C55" s="94">
        <f t="shared" si="5"/>
        <v>50542.47443178</v>
      </c>
    </row>
    <row r="56" spans="1:3" x14ac:dyDescent="0.25">
      <c r="B56" s="94">
        <v>51677.201386916408</v>
      </c>
      <c r="C56" s="94">
        <f t="shared" si="5"/>
        <v>52710.745414654739</v>
      </c>
    </row>
    <row r="57" spans="1:3" x14ac:dyDescent="0.25">
      <c r="B57" s="94">
        <v>53641.497414658188</v>
      </c>
      <c r="C57" s="94">
        <f t="shared" si="5"/>
        <v>54714.32736295135</v>
      </c>
    </row>
    <row r="58" spans="1:3" x14ac:dyDescent="0.25">
      <c r="B58" s="94">
        <v>55688.517068035027</v>
      </c>
      <c r="C58" s="94">
        <f t="shared" si="5"/>
        <v>56802.287409395729</v>
      </c>
    </row>
    <row r="59" spans="1:3" x14ac:dyDescent="0.25">
      <c r="B59" s="94">
        <v>57323.511324367188</v>
      </c>
      <c r="C59" s="94">
        <f t="shared" si="5"/>
        <v>58469.981550854529</v>
      </c>
    </row>
    <row r="60" spans="1:3" x14ac:dyDescent="0.25">
      <c r="B60" s="94">
        <v>58993.67894776824</v>
      </c>
      <c r="C60" s="94">
        <f t="shared" si="5"/>
        <v>60173.552526723608</v>
      </c>
    </row>
    <row r="61" spans="1:3" x14ac:dyDescent="0.25">
      <c r="B61" s="94">
        <v>60649.09644949525</v>
      </c>
      <c r="C61" s="94">
        <f t="shared" si="5"/>
        <v>61862.078378485159</v>
      </c>
    </row>
    <row r="62" spans="1:3" x14ac:dyDescent="0.25">
      <c r="B62" s="94">
        <v>62318.129448152155</v>
      </c>
      <c r="C62" s="94">
        <f t="shared" si="5"/>
        <v>63564.492037115197</v>
      </c>
    </row>
    <row r="63" spans="1:3" x14ac:dyDescent="0.25">
      <c r="B63" s="94">
        <v>63966.739201414224</v>
      </c>
      <c r="C63" s="94">
        <f t="shared" si="5"/>
        <v>65246.073985442512</v>
      </c>
    </row>
    <row r="64" spans="1:3" x14ac:dyDescent="0.25">
      <c r="B64" s="94"/>
      <c r="C64" s="94"/>
    </row>
    <row r="65" spans="1:3" s="335" customFormat="1" x14ac:dyDescent="0.25">
      <c r="A65" s="332" t="s">
        <v>13</v>
      </c>
      <c r="B65" s="161">
        <v>58251.634365088699</v>
      </c>
      <c r="C65" s="161">
        <f t="shared" ref="C65:C75" si="6">IF(B65*C$2&lt;(C$3),B65+(C$3),B65*(1+C$2))</f>
        <v>59416.667052390476</v>
      </c>
    </row>
    <row r="66" spans="1:3" x14ac:dyDescent="0.25">
      <c r="B66" s="94">
        <v>59675.588419007399</v>
      </c>
      <c r="C66" s="94">
        <f t="shared" si="6"/>
        <v>60869.10018738755</v>
      </c>
    </row>
    <row r="67" spans="1:3" x14ac:dyDescent="0.25">
      <c r="B67" s="94">
        <v>61340.082918687673</v>
      </c>
      <c r="C67" s="94">
        <f t="shared" si="6"/>
        <v>62566.884577061428</v>
      </c>
    </row>
    <row r="68" spans="1:3" x14ac:dyDescent="0.25">
      <c r="B68" s="94">
        <v>63010.250542088746</v>
      </c>
      <c r="C68" s="94">
        <f t="shared" si="6"/>
        <v>64270.455552930522</v>
      </c>
    </row>
    <row r="69" spans="1:3" x14ac:dyDescent="0.25">
      <c r="B69" s="94">
        <v>64682.687414978122</v>
      </c>
      <c r="C69" s="94">
        <f t="shared" si="6"/>
        <v>65976.341163277684</v>
      </c>
    </row>
    <row r="70" spans="1:3" x14ac:dyDescent="0.25">
      <c r="B70" s="94">
        <v>66176.988203034649</v>
      </c>
      <c r="C70" s="94">
        <f t="shared" si="6"/>
        <v>67500.527967095346</v>
      </c>
    </row>
    <row r="71" spans="1:3" x14ac:dyDescent="0.25">
      <c r="B71" s="94">
        <v>67698.519984950952</v>
      </c>
      <c r="C71" s="94">
        <f t="shared" si="6"/>
        <v>69052.490384649966</v>
      </c>
    </row>
    <row r="72" spans="1:3" x14ac:dyDescent="0.25">
      <c r="B72" s="94">
        <v>69179.205276077584</v>
      </c>
      <c r="C72" s="94">
        <f t="shared" si="6"/>
        <v>70562.789381599141</v>
      </c>
    </row>
    <row r="73" spans="1:3" x14ac:dyDescent="0.25">
      <c r="B73" s="94">
        <v>70653.082818739262</v>
      </c>
      <c r="C73" s="94">
        <f t="shared" si="6"/>
        <v>72066.144475114052</v>
      </c>
    </row>
    <row r="74" spans="1:3" x14ac:dyDescent="0.25">
      <c r="B74" s="94">
        <v>73185.565247700637</v>
      </c>
      <c r="C74" s="94">
        <f t="shared" si="6"/>
        <v>74649.276552654657</v>
      </c>
    </row>
    <row r="75" spans="1:3" x14ac:dyDescent="0.25">
      <c r="B75" s="94">
        <v>75728.259299359474</v>
      </c>
      <c r="C75" s="94">
        <f t="shared" si="6"/>
        <v>77242.82448534666</v>
      </c>
    </row>
    <row r="76" spans="1:3" x14ac:dyDescent="0.25">
      <c r="B76" s="94"/>
      <c r="C76" s="94"/>
    </row>
    <row r="77" spans="1:3" s="335" customFormat="1" x14ac:dyDescent="0.25">
      <c r="A77" s="332" t="s">
        <v>16</v>
      </c>
      <c r="B77" s="161">
        <v>55643.132078268703</v>
      </c>
      <c r="C77" s="161">
        <f t="shared" ref="C77:C83" si="7">IF(B77*C$2&lt;(C$3),B77+(C$3),B77*(1+C$2))</f>
        <v>56755.994719834081</v>
      </c>
    </row>
    <row r="78" spans="1:3" x14ac:dyDescent="0.25">
      <c r="B78" s="94">
        <v>56970.643028933941</v>
      </c>
      <c r="C78" s="94">
        <f t="shared" si="7"/>
        <v>58110.055889512623</v>
      </c>
    </row>
    <row r="79" spans="1:3" x14ac:dyDescent="0.25">
      <c r="B79" s="94">
        <v>58586.348664615405</v>
      </c>
      <c r="C79" s="94">
        <f t="shared" si="7"/>
        <v>59758.075637907714</v>
      </c>
    </row>
    <row r="80" spans="1:3" x14ac:dyDescent="0.25">
      <c r="B80" s="94">
        <v>61628.277603703893</v>
      </c>
      <c r="C80" s="94">
        <f t="shared" si="7"/>
        <v>62860.84315577797</v>
      </c>
    </row>
    <row r="81" spans="1:3" x14ac:dyDescent="0.25">
      <c r="B81" s="94">
        <v>63445.94644384554</v>
      </c>
      <c r="C81" s="94">
        <f t="shared" si="7"/>
        <v>64714.865372722452</v>
      </c>
    </row>
    <row r="82" spans="1:3" x14ac:dyDescent="0.25">
      <c r="A82" s="30" t="s">
        <v>62</v>
      </c>
      <c r="B82" s="94">
        <v>65706.11893420892</v>
      </c>
      <c r="C82" s="94">
        <f t="shared" si="7"/>
        <v>67020.241312893093</v>
      </c>
    </row>
    <row r="83" spans="1:3" x14ac:dyDescent="0.25">
      <c r="A83" s="30" t="s">
        <v>63</v>
      </c>
      <c r="B83" s="94">
        <v>67979.906921502232</v>
      </c>
      <c r="C83" s="94">
        <f t="shared" si="7"/>
        <v>69339.505059932271</v>
      </c>
    </row>
    <row r="84" spans="1:3" x14ac:dyDescent="0.25">
      <c r="B84" s="94"/>
      <c r="C84" s="94"/>
    </row>
    <row r="85" spans="1:3" s="335" customFormat="1" x14ac:dyDescent="0.25">
      <c r="A85" s="332" t="s">
        <v>186</v>
      </c>
      <c r="B85" s="161">
        <v>50206.93900898</v>
      </c>
      <c r="C85" s="161">
        <f t="shared" ref="C85:C91" si="8">IF(B85*C$2&lt;(C$3),B85+(C$3),B85*(1+C$2))</f>
        <v>51211.077789159601</v>
      </c>
    </row>
    <row r="86" spans="1:3" x14ac:dyDescent="0.25">
      <c r="B86" s="94">
        <v>51706.427111142599</v>
      </c>
      <c r="C86" s="94">
        <f t="shared" si="8"/>
        <v>52740.555653365453</v>
      </c>
    </row>
    <row r="87" spans="1:3" x14ac:dyDescent="0.25">
      <c r="B87" s="94">
        <v>53237.07671377006</v>
      </c>
      <c r="C87" s="94">
        <f t="shared" si="8"/>
        <v>54301.818248045463</v>
      </c>
    </row>
    <row r="88" spans="1:3" x14ac:dyDescent="0.25">
      <c r="B88" s="94">
        <v>54800.105893359054</v>
      </c>
      <c r="C88" s="94">
        <f t="shared" si="8"/>
        <v>55896.108011226235</v>
      </c>
    </row>
    <row r="89" spans="1:3" x14ac:dyDescent="0.25">
      <c r="B89" s="94">
        <v>56374.965038250819</v>
      </c>
      <c r="C89" s="94">
        <f t="shared" si="8"/>
        <v>57502.464339015838</v>
      </c>
    </row>
    <row r="90" spans="1:3" x14ac:dyDescent="0.25">
      <c r="A90" s="30" t="s">
        <v>62</v>
      </c>
      <c r="B90" s="94">
        <v>58208.518624810691</v>
      </c>
      <c r="C90" s="94">
        <f t="shared" si="8"/>
        <v>59372.688997306905</v>
      </c>
    </row>
    <row r="91" spans="1:3" x14ac:dyDescent="0.25">
      <c r="A91" s="30" t="s">
        <v>63</v>
      </c>
      <c r="B91" s="94">
        <v>60050.014584579658</v>
      </c>
      <c r="C91" s="94">
        <f t="shared" si="8"/>
        <v>61251.014876271249</v>
      </c>
    </row>
    <row r="92" spans="1:3" x14ac:dyDescent="0.25">
      <c r="B92" s="94"/>
      <c r="C92" s="94"/>
    </row>
    <row r="93" spans="1:3" s="335" customFormat="1" x14ac:dyDescent="0.25">
      <c r="A93" s="332" t="s">
        <v>187</v>
      </c>
      <c r="B93" s="161">
        <v>37217.728241780002</v>
      </c>
      <c r="C93" s="161">
        <f t="shared" ref="C93:C102" si="9">IF(B93*C$2&lt;(C$3),B93+(C$3),B93*(1+C$2))</f>
        <v>38217.728241780002</v>
      </c>
    </row>
    <row r="94" spans="1:3" x14ac:dyDescent="0.25">
      <c r="B94" s="94">
        <v>39354.732059419999</v>
      </c>
      <c r="C94" s="94">
        <f t="shared" si="9"/>
        <v>40354.732059419999</v>
      </c>
    </row>
    <row r="95" spans="1:3" x14ac:dyDescent="0.25">
      <c r="B95" s="94">
        <v>41317.045996280001</v>
      </c>
      <c r="C95" s="94">
        <f t="shared" si="9"/>
        <v>42317.045996280001</v>
      </c>
    </row>
    <row r="96" spans="1:3" x14ac:dyDescent="0.25">
      <c r="B96" s="94">
        <v>43036.080160519996</v>
      </c>
      <c r="C96" s="94">
        <f t="shared" si="9"/>
        <v>44036.080160519996</v>
      </c>
    </row>
    <row r="97" spans="1:3" x14ac:dyDescent="0.25">
      <c r="B97" s="94">
        <v>44695.098169400007</v>
      </c>
      <c r="C97" s="94">
        <f t="shared" si="9"/>
        <v>45695.098169400007</v>
      </c>
    </row>
    <row r="98" spans="1:3" x14ac:dyDescent="0.25">
      <c r="B98" s="94">
        <v>46937.130258919999</v>
      </c>
      <c r="C98" s="94">
        <f t="shared" si="9"/>
        <v>47937.130258919999</v>
      </c>
    </row>
    <row r="99" spans="1:3" x14ac:dyDescent="0.25">
      <c r="B99" s="94">
        <v>48558.638170699996</v>
      </c>
      <c r="C99" s="94">
        <f t="shared" si="9"/>
        <v>49558.638170699996</v>
      </c>
    </row>
    <row r="100" spans="1:3" x14ac:dyDescent="0.25">
      <c r="B100" s="94">
        <v>50206.93900898</v>
      </c>
      <c r="C100" s="94">
        <f t="shared" si="9"/>
        <v>51211.077789159601</v>
      </c>
    </row>
    <row r="101" spans="1:3" x14ac:dyDescent="0.25">
      <c r="A101" s="30" t="s">
        <v>62</v>
      </c>
      <c r="B101" s="94">
        <v>51733.487966907596</v>
      </c>
      <c r="C101" s="94">
        <f t="shared" si="9"/>
        <v>52768.15772624575</v>
      </c>
    </row>
    <row r="102" spans="1:3" s="6" customFormat="1" x14ac:dyDescent="0.25">
      <c r="A102" s="39" t="s">
        <v>63</v>
      </c>
      <c r="B102" s="94">
        <v>53301.109991410682</v>
      </c>
      <c r="C102" s="94">
        <f t="shared" si="9"/>
        <v>54367.132191238896</v>
      </c>
    </row>
    <row r="103" spans="1:3" s="93" customFormat="1" x14ac:dyDescent="0.25">
      <c r="A103" s="334"/>
      <c r="B103" s="96"/>
      <c r="C103" s="96"/>
    </row>
    <row r="104" spans="1:3" s="6" customFormat="1" x14ac:dyDescent="0.25">
      <c r="A104" s="39" t="s">
        <v>188</v>
      </c>
      <c r="B104" s="94">
        <v>31969.52979896</v>
      </c>
      <c r="C104" s="94">
        <f t="shared" ref="C104:C117" si="10">IF(B104*C$2&lt;(C$3),B104+(C$3),B104*(1+C$2))</f>
        <v>32969.52979896</v>
      </c>
    </row>
    <row r="105" spans="1:3" x14ac:dyDescent="0.25">
      <c r="B105" s="94">
        <v>32836.548900500005</v>
      </c>
      <c r="C105" s="94">
        <f t="shared" si="10"/>
        <v>33836.548900500005</v>
      </c>
    </row>
    <row r="106" spans="1:3" x14ac:dyDescent="0.25">
      <c r="B106" s="94">
        <v>34099.031597180001</v>
      </c>
      <c r="C106" s="94">
        <f t="shared" si="10"/>
        <v>35099.031597180001</v>
      </c>
    </row>
    <row r="107" spans="1:3" x14ac:dyDescent="0.25">
      <c r="B107" s="94">
        <v>35365.801162099997</v>
      </c>
      <c r="C107" s="94">
        <f t="shared" si="10"/>
        <v>36365.801162099997</v>
      </c>
    </row>
    <row r="108" spans="1:3" x14ac:dyDescent="0.25">
      <c r="B108" s="94">
        <v>36634.714161140007</v>
      </c>
      <c r="C108" s="94">
        <f t="shared" si="10"/>
        <v>37634.714161140007</v>
      </c>
    </row>
    <row r="109" spans="1:3" x14ac:dyDescent="0.25">
      <c r="B109" s="94">
        <v>37553.175681560002</v>
      </c>
      <c r="C109" s="94">
        <f t="shared" si="10"/>
        <v>38553.175681560002</v>
      </c>
    </row>
    <row r="110" spans="1:3" x14ac:dyDescent="0.25">
      <c r="B110" s="94">
        <v>38595.956380939999</v>
      </c>
      <c r="C110" s="94">
        <f t="shared" si="10"/>
        <v>39595.956380939999</v>
      </c>
    </row>
    <row r="111" spans="1:3" x14ac:dyDescent="0.25">
      <c r="B111" s="94">
        <v>39803.781507560001</v>
      </c>
      <c r="C111" s="94">
        <f t="shared" si="10"/>
        <v>40803.781507560001</v>
      </c>
    </row>
    <row r="112" spans="1:3" x14ac:dyDescent="0.25">
      <c r="B112" s="94">
        <v>40661.155155560002</v>
      </c>
      <c r="C112" s="94">
        <f t="shared" si="10"/>
        <v>41661.155155560002</v>
      </c>
    </row>
    <row r="113" spans="1:3" x14ac:dyDescent="0.25">
      <c r="B113" s="94">
        <v>41860.406545699996</v>
      </c>
      <c r="C113" s="94">
        <f t="shared" si="10"/>
        <v>42860.406545699996</v>
      </c>
    </row>
    <row r="114" spans="1:3" x14ac:dyDescent="0.25">
      <c r="B114" s="94">
        <v>43065.016521140002</v>
      </c>
      <c r="C114" s="94">
        <f t="shared" si="10"/>
        <v>44065.016521140002</v>
      </c>
    </row>
    <row r="115" spans="1:3" x14ac:dyDescent="0.25">
      <c r="B115" s="94">
        <v>45334.91325422001</v>
      </c>
      <c r="C115" s="94">
        <f t="shared" si="10"/>
        <v>46334.91325422001</v>
      </c>
    </row>
    <row r="116" spans="1:3" x14ac:dyDescent="0.25">
      <c r="B116" s="94">
        <v>45334.91325422001</v>
      </c>
      <c r="C116" s="94">
        <f t="shared" si="10"/>
        <v>46334.91325422001</v>
      </c>
    </row>
    <row r="117" spans="1:3" x14ac:dyDescent="0.25">
      <c r="A117" s="30" t="s">
        <v>132</v>
      </c>
      <c r="B117" s="94">
        <v>46945.703995399999</v>
      </c>
      <c r="C117" s="94">
        <f t="shared" si="10"/>
        <v>47945.703995399999</v>
      </c>
    </row>
    <row r="118" spans="1:3" s="6" customFormat="1" x14ac:dyDescent="0.25">
      <c r="A118" s="39"/>
      <c r="B118" s="94"/>
      <c r="C118" s="94"/>
    </row>
    <row r="119" spans="1:3" x14ac:dyDescent="0.25">
      <c r="A119" s="39" t="s">
        <v>188</v>
      </c>
      <c r="B119" s="94">
        <v>29811.091640120001</v>
      </c>
      <c r="C119" s="94">
        <f t="shared" ref="C119:C134" si="11">IF(B119*C$2&lt;(C$3),B119+(C$3),B119*(1+C$2))</f>
        <v>30811.091640120001</v>
      </c>
    </row>
    <row r="120" spans="1:3" x14ac:dyDescent="0.25">
      <c r="A120" s="30" t="s">
        <v>325</v>
      </c>
      <c r="B120" s="94">
        <v>31542.98640908</v>
      </c>
      <c r="C120" s="94">
        <f t="shared" si="11"/>
        <v>32542.98640908</v>
      </c>
    </row>
    <row r="121" spans="1:3" x14ac:dyDescent="0.25">
      <c r="B121" s="94">
        <v>31969.52979896</v>
      </c>
      <c r="C121" s="94">
        <f t="shared" si="11"/>
        <v>32969.52979896</v>
      </c>
    </row>
    <row r="122" spans="1:3" x14ac:dyDescent="0.25">
      <c r="B122" s="94">
        <v>32836.548900500005</v>
      </c>
      <c r="C122" s="94">
        <f t="shared" si="11"/>
        <v>33836.548900500005</v>
      </c>
    </row>
    <row r="123" spans="1:3" x14ac:dyDescent="0.25">
      <c r="B123" s="94">
        <v>34099.031597180001</v>
      </c>
      <c r="C123" s="94">
        <f t="shared" si="11"/>
        <v>35099.031597180001</v>
      </c>
    </row>
    <row r="124" spans="1:3" x14ac:dyDescent="0.25">
      <c r="B124" s="94">
        <v>35365.801162099997</v>
      </c>
      <c r="C124" s="94">
        <f t="shared" si="11"/>
        <v>36365.801162099997</v>
      </c>
    </row>
    <row r="125" spans="1:3" x14ac:dyDescent="0.25">
      <c r="B125" s="94">
        <v>36634.714161140007</v>
      </c>
      <c r="C125" s="94">
        <f t="shared" si="11"/>
        <v>37634.714161140007</v>
      </c>
    </row>
    <row r="126" spans="1:3" x14ac:dyDescent="0.25">
      <c r="B126" s="94">
        <v>37553.175681560002</v>
      </c>
      <c r="C126" s="94">
        <f t="shared" si="11"/>
        <v>38553.175681560002</v>
      </c>
    </row>
    <row r="127" spans="1:3" x14ac:dyDescent="0.25">
      <c r="B127" s="94">
        <v>38595.956380939999</v>
      </c>
      <c r="C127" s="94">
        <f t="shared" si="11"/>
        <v>39595.956380939999</v>
      </c>
    </row>
    <row r="128" spans="1:3" x14ac:dyDescent="0.25">
      <c r="B128" s="94">
        <v>39803.781507560001</v>
      </c>
      <c r="C128" s="94">
        <f t="shared" si="11"/>
        <v>40803.781507560001</v>
      </c>
    </row>
    <row r="129" spans="1:3" x14ac:dyDescent="0.25">
      <c r="B129" s="94">
        <v>40661.155155560002</v>
      </c>
      <c r="C129" s="94">
        <f t="shared" si="11"/>
        <v>41661.155155560002</v>
      </c>
    </row>
    <row r="130" spans="1:3" x14ac:dyDescent="0.25">
      <c r="B130" s="94">
        <v>41860.406545699996</v>
      </c>
      <c r="C130" s="94">
        <f t="shared" si="11"/>
        <v>42860.406545699996</v>
      </c>
    </row>
    <row r="131" spans="1:3" x14ac:dyDescent="0.25">
      <c r="B131" s="94">
        <v>43065.016521140002</v>
      </c>
      <c r="C131" s="94">
        <f t="shared" si="11"/>
        <v>44065.016521140002</v>
      </c>
    </row>
    <row r="132" spans="1:3" x14ac:dyDescent="0.25">
      <c r="B132" s="94">
        <v>45334.91325422001</v>
      </c>
      <c r="C132" s="94">
        <f t="shared" si="11"/>
        <v>46334.91325422001</v>
      </c>
    </row>
    <row r="133" spans="1:3" x14ac:dyDescent="0.25">
      <c r="B133" s="94">
        <v>45334.91325422001</v>
      </c>
      <c r="C133" s="94">
        <f t="shared" si="11"/>
        <v>46334.91325422001</v>
      </c>
    </row>
    <row r="134" spans="1:3" x14ac:dyDescent="0.25">
      <c r="A134" s="30" t="s">
        <v>132</v>
      </c>
      <c r="B134" s="94">
        <v>46945.703995399999</v>
      </c>
      <c r="C134" s="94">
        <f t="shared" si="11"/>
        <v>47945.703995399999</v>
      </c>
    </row>
    <row r="135" spans="1:3" s="93" customFormat="1" x14ac:dyDescent="0.25">
      <c r="A135" s="334"/>
      <c r="B135" s="96"/>
      <c r="C135" s="96"/>
    </row>
    <row r="136" spans="1:3" s="6" customFormat="1" x14ac:dyDescent="0.25">
      <c r="A136" s="39" t="s">
        <v>189</v>
      </c>
      <c r="B136" s="94">
        <v>31969.52979896</v>
      </c>
      <c r="C136" s="94">
        <f t="shared" ref="C136:C147" si="12">IF(B136*C$2&lt;(C$3),B136+(C$3),B136*(1+C$2))</f>
        <v>32969.52979896</v>
      </c>
    </row>
    <row r="137" spans="1:3" x14ac:dyDescent="0.25">
      <c r="B137" s="94">
        <v>32836.548900500005</v>
      </c>
      <c r="C137" s="94">
        <f t="shared" si="12"/>
        <v>33836.548900500005</v>
      </c>
    </row>
    <row r="138" spans="1:3" x14ac:dyDescent="0.25">
      <c r="B138" s="94">
        <v>34099.031597180001</v>
      </c>
      <c r="C138" s="94">
        <f t="shared" si="12"/>
        <v>35099.031597180001</v>
      </c>
    </row>
    <row r="139" spans="1:3" x14ac:dyDescent="0.25">
      <c r="B139" s="94">
        <v>35365.801162099997</v>
      </c>
      <c r="C139" s="94">
        <f t="shared" si="12"/>
        <v>36365.801162099997</v>
      </c>
    </row>
    <row r="140" spans="1:3" x14ac:dyDescent="0.25">
      <c r="B140" s="94">
        <v>36634.714161140007</v>
      </c>
      <c r="C140" s="94">
        <f t="shared" si="12"/>
        <v>37634.714161140007</v>
      </c>
    </row>
    <row r="141" spans="1:3" x14ac:dyDescent="0.25">
      <c r="B141" s="94">
        <v>37553.175681560002</v>
      </c>
      <c r="C141" s="94">
        <f t="shared" si="12"/>
        <v>38553.175681560002</v>
      </c>
    </row>
    <row r="142" spans="1:3" x14ac:dyDescent="0.25">
      <c r="B142" s="94">
        <v>38595.956380939999</v>
      </c>
      <c r="C142" s="94">
        <f t="shared" si="12"/>
        <v>39595.956380939999</v>
      </c>
    </row>
    <row r="143" spans="1:3" x14ac:dyDescent="0.25">
      <c r="B143" s="94">
        <v>39803.781507560001</v>
      </c>
      <c r="C143" s="94">
        <f t="shared" si="12"/>
        <v>40803.781507560001</v>
      </c>
    </row>
    <row r="144" spans="1:3" x14ac:dyDescent="0.25">
      <c r="B144" s="94">
        <v>40661.155155560002</v>
      </c>
      <c r="C144" s="94">
        <f t="shared" si="12"/>
        <v>41661.155155560002</v>
      </c>
    </row>
    <row r="145" spans="1:3" x14ac:dyDescent="0.25">
      <c r="B145" s="94">
        <v>41860.406545699996</v>
      </c>
      <c r="C145" s="94">
        <f t="shared" si="12"/>
        <v>42860.406545699996</v>
      </c>
    </row>
    <row r="146" spans="1:3" x14ac:dyDescent="0.25">
      <c r="B146" s="94">
        <v>43065.016521140002</v>
      </c>
      <c r="C146" s="94">
        <f t="shared" si="12"/>
        <v>44065.016521140002</v>
      </c>
    </row>
    <row r="147" spans="1:3" x14ac:dyDescent="0.25">
      <c r="B147" s="94">
        <v>45334.91325422001</v>
      </c>
      <c r="C147" s="94">
        <f t="shared" si="12"/>
        <v>46334.91325422001</v>
      </c>
    </row>
    <row r="148" spans="1:3" s="6" customFormat="1" x14ac:dyDescent="0.25">
      <c r="A148" s="39"/>
      <c r="B148" s="94"/>
      <c r="C148" s="94"/>
    </row>
    <row r="149" spans="1:3" x14ac:dyDescent="0.25">
      <c r="A149" s="39" t="s">
        <v>189</v>
      </c>
      <c r="B149" s="94">
        <v>29811.091640120001</v>
      </c>
      <c r="C149" s="94">
        <f t="shared" ref="C149:C162" si="13">IF(B149*C$2&lt;(C$3),B149+(C$3),B149*(1+C$2))</f>
        <v>30811.091640120001</v>
      </c>
    </row>
    <row r="150" spans="1:3" x14ac:dyDescent="0.25">
      <c r="A150" s="30" t="s">
        <v>325</v>
      </c>
      <c r="B150" s="94">
        <v>31542.98640908</v>
      </c>
      <c r="C150" s="94">
        <f t="shared" si="13"/>
        <v>32542.98640908</v>
      </c>
    </row>
    <row r="151" spans="1:3" x14ac:dyDescent="0.25">
      <c r="B151" s="94">
        <v>31969.52979896</v>
      </c>
      <c r="C151" s="94">
        <f t="shared" si="13"/>
        <v>32969.52979896</v>
      </c>
    </row>
    <row r="152" spans="1:3" x14ac:dyDescent="0.25">
      <c r="B152" s="94">
        <v>32836.548900500005</v>
      </c>
      <c r="C152" s="94">
        <f t="shared" si="13"/>
        <v>33836.548900500005</v>
      </c>
    </row>
    <row r="153" spans="1:3" x14ac:dyDescent="0.25">
      <c r="B153" s="94">
        <v>34099.031597180001</v>
      </c>
      <c r="C153" s="94">
        <f t="shared" si="13"/>
        <v>35099.031597180001</v>
      </c>
    </row>
    <row r="154" spans="1:3" x14ac:dyDescent="0.25">
      <c r="B154" s="94">
        <v>35365.801162099997</v>
      </c>
      <c r="C154" s="94">
        <f t="shared" si="13"/>
        <v>36365.801162099997</v>
      </c>
    </row>
    <row r="155" spans="1:3" x14ac:dyDescent="0.25">
      <c r="B155" s="94">
        <v>36634.714161140007</v>
      </c>
      <c r="C155" s="94">
        <f t="shared" si="13"/>
        <v>37634.714161140007</v>
      </c>
    </row>
    <row r="156" spans="1:3" x14ac:dyDescent="0.25">
      <c r="B156" s="94">
        <v>37553.175681560002</v>
      </c>
      <c r="C156" s="94">
        <f t="shared" si="13"/>
        <v>38553.175681560002</v>
      </c>
    </row>
    <row r="157" spans="1:3" x14ac:dyDescent="0.25">
      <c r="B157" s="94">
        <v>38595.956380939999</v>
      </c>
      <c r="C157" s="94">
        <f t="shared" si="13"/>
        <v>39595.956380939999</v>
      </c>
    </row>
    <row r="158" spans="1:3" x14ac:dyDescent="0.25">
      <c r="B158" s="94">
        <v>39803.781507560001</v>
      </c>
      <c r="C158" s="94">
        <f t="shared" si="13"/>
        <v>40803.781507560001</v>
      </c>
    </row>
    <row r="159" spans="1:3" x14ac:dyDescent="0.25">
      <c r="B159" s="94">
        <v>40661.155155560002</v>
      </c>
      <c r="C159" s="94">
        <f t="shared" si="13"/>
        <v>41661.155155560002</v>
      </c>
    </row>
    <row r="160" spans="1:3" x14ac:dyDescent="0.25">
      <c r="B160" s="94">
        <v>41860.406545699996</v>
      </c>
      <c r="C160" s="94">
        <f t="shared" si="13"/>
        <v>42860.406545699996</v>
      </c>
    </row>
    <row r="161" spans="1:3" x14ac:dyDescent="0.25">
      <c r="B161" s="94">
        <v>43065.016521140002</v>
      </c>
      <c r="C161" s="94">
        <f t="shared" si="13"/>
        <v>44065.016521140002</v>
      </c>
    </row>
    <row r="162" spans="1:3" x14ac:dyDescent="0.25">
      <c r="B162" s="94">
        <v>45334.91325422001</v>
      </c>
      <c r="C162" s="94">
        <f t="shared" si="13"/>
        <v>46334.91325422001</v>
      </c>
    </row>
    <row r="163" spans="1:3" s="93" customFormat="1" x14ac:dyDescent="0.25">
      <c r="A163" s="334"/>
      <c r="B163" s="96"/>
      <c r="C163" s="96"/>
    </row>
    <row r="164" spans="1:3" s="6" customFormat="1" x14ac:dyDescent="0.25">
      <c r="A164" s="39" t="s">
        <v>190</v>
      </c>
      <c r="B164" s="94">
        <v>37217.728241780002</v>
      </c>
      <c r="C164" s="94">
        <f t="shared" ref="C164:C171" si="14">IF(B164*C$2&lt;(C$3),B164+(C$3),B164*(1+C$2))</f>
        <v>38217.728241780002</v>
      </c>
    </row>
    <row r="165" spans="1:3" x14ac:dyDescent="0.25">
      <c r="B165" s="94">
        <v>39354.732059419999</v>
      </c>
      <c r="C165" s="94">
        <f t="shared" si="14"/>
        <v>40354.732059419999</v>
      </c>
    </row>
    <row r="166" spans="1:3" x14ac:dyDescent="0.25">
      <c r="B166" s="94">
        <v>41317.045996280001</v>
      </c>
      <c r="C166" s="94">
        <f t="shared" si="14"/>
        <v>42317.045996280001</v>
      </c>
    </row>
    <row r="167" spans="1:3" x14ac:dyDescent="0.25">
      <c r="B167" s="94">
        <v>43036.080160519996</v>
      </c>
      <c r="C167" s="94">
        <f t="shared" si="14"/>
        <v>44036.080160519996</v>
      </c>
    </row>
    <row r="168" spans="1:3" x14ac:dyDescent="0.25">
      <c r="B168" s="94">
        <v>44695.098169400007</v>
      </c>
      <c r="C168" s="94">
        <f t="shared" si="14"/>
        <v>45695.098169400007</v>
      </c>
    </row>
    <row r="169" spans="1:3" x14ac:dyDescent="0.25">
      <c r="B169" s="94">
        <v>46937.130258919999</v>
      </c>
      <c r="C169" s="94">
        <f t="shared" si="14"/>
        <v>47937.130258919999</v>
      </c>
    </row>
    <row r="170" spans="1:3" x14ac:dyDescent="0.25">
      <c r="B170" s="94">
        <v>48558.638170699996</v>
      </c>
      <c r="C170" s="94">
        <f t="shared" si="14"/>
        <v>49558.638170699996</v>
      </c>
    </row>
    <row r="171" spans="1:3" x14ac:dyDescent="0.25">
      <c r="B171" s="94">
        <v>50206.93900898</v>
      </c>
      <c r="C171" s="94">
        <f t="shared" si="14"/>
        <v>51211.077789159601</v>
      </c>
    </row>
    <row r="172" spans="1:3" s="93" customFormat="1" x14ac:dyDescent="0.25">
      <c r="A172" s="334"/>
      <c r="B172" s="96"/>
      <c r="C172" s="96"/>
    </row>
    <row r="173" spans="1:3" s="6" customFormat="1" x14ac:dyDescent="0.25">
      <c r="A173" s="39" t="s">
        <v>191</v>
      </c>
      <c r="B173" s="94">
        <v>55643.132078268703</v>
      </c>
      <c r="C173" s="94">
        <f t="shared" ref="C173:C179" si="15">IF(B173*C$2&lt;(C$3),B173+(C$3),B173*(1+C$2))</f>
        <v>56755.994719834081</v>
      </c>
    </row>
    <row r="174" spans="1:3" x14ac:dyDescent="0.25">
      <c r="B174" s="94">
        <v>56970.643028933941</v>
      </c>
      <c r="C174" s="94">
        <f t="shared" si="15"/>
        <v>58110.055889512623</v>
      </c>
    </row>
    <row r="175" spans="1:3" x14ac:dyDescent="0.25">
      <c r="B175" s="94">
        <v>58586.348664615405</v>
      </c>
      <c r="C175" s="94">
        <f t="shared" si="15"/>
        <v>59758.075637907714</v>
      </c>
    </row>
    <row r="176" spans="1:3" x14ac:dyDescent="0.25">
      <c r="B176" s="94">
        <v>61628.277603703893</v>
      </c>
      <c r="C176" s="94">
        <f t="shared" si="15"/>
        <v>62860.84315577797</v>
      </c>
    </row>
    <row r="177" spans="1:3" x14ac:dyDescent="0.25">
      <c r="B177" s="94">
        <v>63445.94644384554</v>
      </c>
      <c r="C177" s="94">
        <f t="shared" si="15"/>
        <v>64714.865372722452</v>
      </c>
    </row>
    <row r="178" spans="1:3" x14ac:dyDescent="0.25">
      <c r="A178" s="30" t="s">
        <v>62</v>
      </c>
      <c r="B178" s="94">
        <v>65706.11893420892</v>
      </c>
      <c r="C178" s="94">
        <f t="shared" si="15"/>
        <v>67020.241312893093</v>
      </c>
    </row>
    <row r="179" spans="1:3" x14ac:dyDescent="0.25">
      <c r="A179" s="30" t="s">
        <v>63</v>
      </c>
      <c r="B179" s="94">
        <v>67979.906921502232</v>
      </c>
      <c r="C179" s="94">
        <f t="shared" si="15"/>
        <v>69339.505059932271</v>
      </c>
    </row>
    <row r="180" spans="1:3" s="6" customFormat="1" x14ac:dyDescent="0.25">
      <c r="A180" s="39"/>
      <c r="B180" s="94"/>
      <c r="C180" s="94"/>
    </row>
    <row r="181" spans="1:3" x14ac:dyDescent="0.25">
      <c r="A181" s="39" t="s">
        <v>191</v>
      </c>
      <c r="B181" s="94">
        <v>50378.413738580006</v>
      </c>
      <c r="C181" s="94">
        <f t="shared" ref="C181:C189" si="16">IF(B181*C$2&lt;(C$3),B181+(C$3),B181*(1+C$2))</f>
        <v>51385.982013351604</v>
      </c>
    </row>
    <row r="182" spans="1:3" x14ac:dyDescent="0.25">
      <c r="A182" s="30" t="s">
        <v>325</v>
      </c>
      <c r="B182" s="94">
        <v>53328.07137146988</v>
      </c>
      <c r="C182" s="94">
        <f t="shared" si="16"/>
        <v>54394.632798899278</v>
      </c>
    </row>
    <row r="183" spans="1:3" x14ac:dyDescent="0.25">
      <c r="B183" s="94">
        <v>55643.132078268703</v>
      </c>
      <c r="C183" s="94">
        <f t="shared" si="16"/>
        <v>56755.994719834081</v>
      </c>
    </row>
    <row r="184" spans="1:3" x14ac:dyDescent="0.25">
      <c r="B184" s="94">
        <v>56970.643028933941</v>
      </c>
      <c r="C184" s="94">
        <f t="shared" si="16"/>
        <v>58110.055889512623</v>
      </c>
    </row>
    <row r="185" spans="1:3" x14ac:dyDescent="0.25">
      <c r="B185" s="94">
        <v>58586.348664615405</v>
      </c>
      <c r="C185" s="94">
        <f t="shared" si="16"/>
        <v>59758.075637907714</v>
      </c>
    </row>
    <row r="186" spans="1:3" x14ac:dyDescent="0.25">
      <c r="B186" s="94">
        <v>61628.277603703893</v>
      </c>
      <c r="C186" s="94">
        <f t="shared" si="16"/>
        <v>62860.84315577797</v>
      </c>
    </row>
    <row r="187" spans="1:3" x14ac:dyDescent="0.25">
      <c r="B187" s="94">
        <v>63445.94644384554</v>
      </c>
      <c r="C187" s="94">
        <f t="shared" si="16"/>
        <v>64714.865372722452</v>
      </c>
    </row>
    <row r="188" spans="1:3" x14ac:dyDescent="0.25">
      <c r="A188" s="30" t="s">
        <v>62</v>
      </c>
      <c r="B188" s="94">
        <v>65706.11893420892</v>
      </c>
      <c r="C188" s="94">
        <f t="shared" si="16"/>
        <v>67020.241312893093</v>
      </c>
    </row>
    <row r="189" spans="1:3" x14ac:dyDescent="0.25">
      <c r="A189" s="30" t="s">
        <v>63</v>
      </c>
      <c r="B189" s="94">
        <v>67979.906921502232</v>
      </c>
      <c r="C189" s="94">
        <f t="shared" si="16"/>
        <v>69339.505059932271</v>
      </c>
    </row>
    <row r="190" spans="1:3" x14ac:dyDescent="0.25">
      <c r="B190" s="94"/>
      <c r="C190" s="94"/>
    </row>
    <row r="191" spans="1:3" s="335" customFormat="1" x14ac:dyDescent="0.25">
      <c r="A191" s="332" t="s">
        <v>192</v>
      </c>
      <c r="B191" s="159">
        <v>703.79004410756897</v>
      </c>
      <c r="C191" s="159">
        <f t="shared" ref="C191:C203" si="17">IF(B191*C$2&lt;(C$3/52.18),B191+(C$3/52.18),B191*(1+C$2))</f>
        <v>722.95447492397375</v>
      </c>
    </row>
    <row r="192" spans="1:3" x14ac:dyDescent="0.25">
      <c r="B192" s="160">
        <v>708.70922541296898</v>
      </c>
      <c r="C192" s="160">
        <f t="shared" si="17"/>
        <v>727.87365622937375</v>
      </c>
    </row>
    <row r="193" spans="1:3" x14ac:dyDescent="0.25">
      <c r="B193" s="160">
        <v>710.72405348576888</v>
      </c>
      <c r="C193" s="160">
        <f t="shared" si="17"/>
        <v>729.88848430217365</v>
      </c>
    </row>
    <row r="194" spans="1:3" x14ac:dyDescent="0.25">
      <c r="B194" s="160">
        <v>712.65314419376909</v>
      </c>
      <c r="C194" s="160">
        <f t="shared" si="17"/>
        <v>731.81757501017387</v>
      </c>
    </row>
    <row r="195" spans="1:3" x14ac:dyDescent="0.25">
      <c r="B195" s="160">
        <v>714.59295207236903</v>
      </c>
      <c r="C195" s="160">
        <f t="shared" si="17"/>
        <v>733.7573828887738</v>
      </c>
    </row>
    <row r="196" spans="1:3" x14ac:dyDescent="0.25">
      <c r="B196" s="160">
        <v>714.59295207236903</v>
      </c>
      <c r="C196" s="160">
        <f t="shared" si="17"/>
        <v>733.7573828887738</v>
      </c>
    </row>
    <row r="197" spans="1:3" x14ac:dyDescent="0.25">
      <c r="B197" s="160">
        <v>714.59295207236903</v>
      </c>
      <c r="C197" s="160">
        <f t="shared" si="17"/>
        <v>733.7573828887738</v>
      </c>
    </row>
    <row r="198" spans="1:3" x14ac:dyDescent="0.25">
      <c r="B198" s="160">
        <v>714.59295207236903</v>
      </c>
      <c r="C198" s="160">
        <f t="shared" si="17"/>
        <v>733.7573828887738</v>
      </c>
    </row>
    <row r="199" spans="1:3" x14ac:dyDescent="0.25">
      <c r="B199" s="160">
        <v>716.29698219776901</v>
      </c>
      <c r="C199" s="160">
        <f t="shared" si="17"/>
        <v>735.46141301417379</v>
      </c>
    </row>
    <row r="200" spans="1:3" x14ac:dyDescent="0.25">
      <c r="B200" s="160">
        <v>718.37611329416893</v>
      </c>
      <c r="C200" s="160">
        <f t="shared" si="17"/>
        <v>737.54054411057371</v>
      </c>
    </row>
    <row r="201" spans="1:3" x14ac:dyDescent="0.25">
      <c r="B201" s="160">
        <v>721.10899179716898</v>
      </c>
      <c r="C201" s="160">
        <f t="shared" si="17"/>
        <v>740.27342261357376</v>
      </c>
    </row>
    <row r="202" spans="1:3" x14ac:dyDescent="0.25">
      <c r="B202" s="160">
        <v>723.88473898256893</v>
      </c>
      <c r="C202" s="160">
        <f t="shared" si="17"/>
        <v>743.04916979897371</v>
      </c>
    </row>
    <row r="203" spans="1:3" x14ac:dyDescent="0.25">
      <c r="B203" s="160">
        <v>726.52116295016901</v>
      </c>
      <c r="C203" s="160">
        <f t="shared" si="17"/>
        <v>745.68559376657379</v>
      </c>
    </row>
    <row r="204" spans="1:3" s="6" customFormat="1" x14ac:dyDescent="0.25">
      <c r="A204" s="39"/>
      <c r="B204" s="160"/>
      <c r="C204" s="160"/>
    </row>
    <row r="205" spans="1:3" x14ac:dyDescent="0.25">
      <c r="A205" s="39" t="s">
        <v>192</v>
      </c>
      <c r="B205" s="160">
        <v>642.21989901056907</v>
      </c>
      <c r="C205" s="160">
        <f t="shared" ref="C205:C219" si="18">IF(B205*C$2&lt;(C$3/52.18),B205+(C$3/52.18),B205*(1+C$2))</f>
        <v>661.38432982697384</v>
      </c>
    </row>
    <row r="206" spans="1:3" x14ac:dyDescent="0.25">
      <c r="A206" s="30" t="s">
        <v>325</v>
      </c>
      <c r="B206" s="160">
        <v>656.94529141496901</v>
      </c>
      <c r="C206" s="160">
        <f t="shared" si="18"/>
        <v>676.10972223137378</v>
      </c>
    </row>
    <row r="207" spans="1:3" x14ac:dyDescent="0.25">
      <c r="B207" s="160">
        <v>703.79004410756897</v>
      </c>
      <c r="C207" s="160">
        <f t="shared" si="18"/>
        <v>722.95447492397375</v>
      </c>
    </row>
    <row r="208" spans="1:3" x14ac:dyDescent="0.25">
      <c r="B208" s="160">
        <v>708.70922541296898</v>
      </c>
      <c r="C208" s="160">
        <f t="shared" si="18"/>
        <v>727.87365622937375</v>
      </c>
    </row>
    <row r="209" spans="1:3" x14ac:dyDescent="0.25">
      <c r="B209" s="160">
        <v>710.72405348576888</v>
      </c>
      <c r="C209" s="160">
        <f t="shared" si="18"/>
        <v>729.88848430217365</v>
      </c>
    </row>
    <row r="210" spans="1:3" x14ac:dyDescent="0.25">
      <c r="B210" s="160">
        <v>712.65314419376909</v>
      </c>
      <c r="C210" s="160">
        <f t="shared" si="18"/>
        <v>731.81757501017387</v>
      </c>
    </row>
    <row r="211" spans="1:3" x14ac:dyDescent="0.25">
      <c r="B211" s="160">
        <v>714.59295207236903</v>
      </c>
      <c r="C211" s="160">
        <f t="shared" si="18"/>
        <v>733.7573828887738</v>
      </c>
    </row>
    <row r="212" spans="1:3" x14ac:dyDescent="0.25">
      <c r="B212" s="160">
        <v>714.59295207236903</v>
      </c>
      <c r="C212" s="160">
        <f t="shared" si="18"/>
        <v>733.7573828887738</v>
      </c>
    </row>
    <row r="213" spans="1:3" x14ac:dyDescent="0.25">
      <c r="B213" s="160">
        <v>714.59295207236903</v>
      </c>
      <c r="C213" s="160">
        <f t="shared" si="18"/>
        <v>733.7573828887738</v>
      </c>
    </row>
    <row r="214" spans="1:3" x14ac:dyDescent="0.25">
      <c r="B214" s="160">
        <v>714.59295207236903</v>
      </c>
      <c r="C214" s="160">
        <f t="shared" si="18"/>
        <v>733.7573828887738</v>
      </c>
    </row>
    <row r="215" spans="1:3" x14ac:dyDescent="0.25">
      <c r="B215" s="160">
        <v>716.29698219776901</v>
      </c>
      <c r="C215" s="160">
        <f t="shared" si="18"/>
        <v>735.46141301417379</v>
      </c>
    </row>
    <row r="216" spans="1:3" x14ac:dyDescent="0.25">
      <c r="B216" s="160">
        <v>718.37611329416893</v>
      </c>
      <c r="C216" s="160">
        <f t="shared" si="18"/>
        <v>737.54054411057371</v>
      </c>
    </row>
    <row r="217" spans="1:3" x14ac:dyDescent="0.25">
      <c r="B217" s="160">
        <v>721.10899179716898</v>
      </c>
      <c r="C217" s="160">
        <f t="shared" si="18"/>
        <v>740.27342261357376</v>
      </c>
    </row>
    <row r="218" spans="1:3" x14ac:dyDescent="0.25">
      <c r="B218" s="160">
        <v>723.88473898256893</v>
      </c>
      <c r="C218" s="160">
        <f t="shared" si="18"/>
        <v>743.04916979897371</v>
      </c>
    </row>
    <row r="219" spans="1:3" x14ac:dyDescent="0.25">
      <c r="B219" s="160">
        <v>726.52116295016901</v>
      </c>
      <c r="C219" s="160">
        <f t="shared" si="18"/>
        <v>745.68559376657379</v>
      </c>
    </row>
    <row r="220" spans="1:3" s="93" customFormat="1" x14ac:dyDescent="0.25">
      <c r="A220" s="334"/>
      <c r="B220" s="329"/>
      <c r="C220" s="329"/>
    </row>
    <row r="221" spans="1:3" s="6" customFormat="1" x14ac:dyDescent="0.25">
      <c r="A221" s="39" t="s">
        <v>193</v>
      </c>
    </row>
    <row r="222" spans="1:3" x14ac:dyDescent="0.25">
      <c r="A222" s="30" t="s">
        <v>194</v>
      </c>
      <c r="B222" s="94">
        <v>37128.775725799998</v>
      </c>
      <c r="C222" s="94">
        <f t="shared" ref="C222:C231" si="19">IF(B222*C$2&lt;(C$3),B222+(C$3),B222*(1+C$2))</f>
        <v>38128.775725799998</v>
      </c>
    </row>
    <row r="223" spans="1:3" x14ac:dyDescent="0.25">
      <c r="B223" s="94">
        <v>37332.401967200007</v>
      </c>
      <c r="C223" s="94">
        <f t="shared" si="19"/>
        <v>38332.401967200007</v>
      </c>
    </row>
    <row r="224" spans="1:3" x14ac:dyDescent="0.25">
      <c r="B224" s="94">
        <v>37883.264536040006</v>
      </c>
      <c r="C224" s="94">
        <f t="shared" si="19"/>
        <v>38883.264536040006</v>
      </c>
    </row>
    <row r="225" spans="1:3" x14ac:dyDescent="0.25">
      <c r="B225" s="94">
        <v>38622.749307439997</v>
      </c>
      <c r="C225" s="94">
        <f t="shared" si="19"/>
        <v>39622.749307439997</v>
      </c>
    </row>
    <row r="226" spans="1:3" x14ac:dyDescent="0.25">
      <c r="B226" s="94">
        <v>39048.220980259997</v>
      </c>
      <c r="C226" s="94">
        <f t="shared" si="19"/>
        <v>40048.220980259997</v>
      </c>
    </row>
    <row r="227" spans="1:3" x14ac:dyDescent="0.25">
      <c r="B227" s="94">
        <v>39532.637091379998</v>
      </c>
      <c r="C227" s="94">
        <f t="shared" si="19"/>
        <v>40532.637091379998</v>
      </c>
    </row>
    <row r="228" spans="1:3" x14ac:dyDescent="0.25">
      <c r="B228" s="94">
        <v>39791.992619900004</v>
      </c>
      <c r="C228" s="94">
        <f t="shared" si="19"/>
        <v>40791.992619900004</v>
      </c>
    </row>
    <row r="229" spans="1:3" x14ac:dyDescent="0.25">
      <c r="B229" s="94">
        <v>40152.08955206001</v>
      </c>
      <c r="C229" s="94">
        <f t="shared" si="19"/>
        <v>41152.08955206001</v>
      </c>
    </row>
    <row r="230" spans="1:3" x14ac:dyDescent="0.25">
      <c r="A230" s="30" t="s">
        <v>62</v>
      </c>
      <c r="B230" s="94">
        <v>41236.667216779999</v>
      </c>
      <c r="C230" s="94">
        <f t="shared" si="19"/>
        <v>42236.667216779999</v>
      </c>
    </row>
    <row r="231" spans="1:3" x14ac:dyDescent="0.25">
      <c r="A231" s="30" t="s">
        <v>63</v>
      </c>
      <c r="B231" s="94">
        <v>42618.11050712</v>
      </c>
      <c r="C231" s="94">
        <f t="shared" si="19"/>
        <v>43618.11050712</v>
      </c>
    </row>
    <row r="232" spans="1:3" x14ac:dyDescent="0.25">
      <c r="B232" s="94"/>
      <c r="C232" s="94"/>
    </row>
    <row r="233" spans="1:3" s="335" customFormat="1" x14ac:dyDescent="0.25">
      <c r="A233" s="332" t="s">
        <v>195</v>
      </c>
      <c r="B233" s="159">
        <v>657.47043277436899</v>
      </c>
      <c r="C233" s="159">
        <f t="shared" ref="C233:C241" si="20">IF(B233*C$2&lt;(C$3/52.18),B233+(C$3/52.18),B233*(1+C$2))</f>
        <v>676.63486359077376</v>
      </c>
    </row>
    <row r="234" spans="1:3" x14ac:dyDescent="0.25">
      <c r="A234" s="30" t="s">
        <v>194</v>
      </c>
      <c r="B234" s="160">
        <v>668.41266395696903</v>
      </c>
      <c r="C234" s="160">
        <f t="shared" si="20"/>
        <v>687.5770947733738</v>
      </c>
    </row>
    <row r="235" spans="1:3" x14ac:dyDescent="0.25">
      <c r="B235" s="160">
        <v>683.66319772076906</v>
      </c>
      <c r="C235" s="160">
        <f t="shared" si="20"/>
        <v>702.82762853717384</v>
      </c>
    </row>
    <row r="236" spans="1:3" x14ac:dyDescent="0.25">
      <c r="B236" s="160">
        <v>696.30945902876908</v>
      </c>
      <c r="C236" s="160">
        <f t="shared" si="20"/>
        <v>715.47388984517386</v>
      </c>
    </row>
    <row r="237" spans="1:3" x14ac:dyDescent="0.25">
      <c r="B237" s="160">
        <v>709.03074053096896</v>
      </c>
      <c r="C237" s="160">
        <f t="shared" si="20"/>
        <v>728.19517134737373</v>
      </c>
    </row>
    <row r="238" spans="1:3" x14ac:dyDescent="0.25">
      <c r="B238" s="160">
        <v>715.17167928476897</v>
      </c>
      <c r="C238" s="160">
        <f t="shared" si="20"/>
        <v>734.33611010117374</v>
      </c>
    </row>
    <row r="239" spans="1:3" x14ac:dyDescent="0.25">
      <c r="B239" s="160">
        <v>727.49642547476901</v>
      </c>
      <c r="C239" s="160">
        <f t="shared" si="20"/>
        <v>746.66085629117379</v>
      </c>
    </row>
    <row r="240" spans="1:3" x14ac:dyDescent="0.25">
      <c r="A240" s="30" t="s">
        <v>62</v>
      </c>
      <c r="B240" s="160">
        <v>744.23664595196897</v>
      </c>
      <c r="C240" s="160">
        <f t="shared" si="20"/>
        <v>763.40107676837374</v>
      </c>
    </row>
    <row r="241" spans="1:3" s="6" customFormat="1" x14ac:dyDescent="0.25">
      <c r="A241" s="39" t="s">
        <v>63</v>
      </c>
      <c r="B241" s="160">
        <v>762.38081577776904</v>
      </c>
      <c r="C241" s="160">
        <f t="shared" si="20"/>
        <v>781.54524659417382</v>
      </c>
    </row>
    <row r="242" spans="1:3" s="93" customFormat="1" x14ac:dyDescent="0.25">
      <c r="A242" s="334"/>
      <c r="B242" s="329"/>
      <c r="C242" s="329"/>
    </row>
    <row r="243" spans="1:3" s="6" customFormat="1" x14ac:dyDescent="0.25">
      <c r="A243" s="39" t="s">
        <v>77</v>
      </c>
      <c r="B243" s="160">
        <v>570.14692672556896</v>
      </c>
      <c r="C243" s="160">
        <f t="shared" ref="C243:C252" si="21">IF(B243*C$2&lt;(C$3/52.18),B243+(C$3/52.18),B243*(1+C$2))</f>
        <v>589.31135754197373</v>
      </c>
    </row>
    <row r="244" spans="1:3" x14ac:dyDescent="0.25">
      <c r="A244" s="30" t="s">
        <v>194</v>
      </c>
      <c r="B244" s="160">
        <v>570.14692672556896</v>
      </c>
      <c r="C244" s="160">
        <f t="shared" si="21"/>
        <v>589.31135754197373</v>
      </c>
    </row>
    <row r="245" spans="1:3" x14ac:dyDescent="0.25">
      <c r="B245" s="160">
        <v>570.14692672556896</v>
      </c>
      <c r="C245" s="160">
        <f t="shared" si="21"/>
        <v>589.31135754197373</v>
      </c>
    </row>
    <row r="246" spans="1:3" x14ac:dyDescent="0.25">
      <c r="B246" s="160">
        <v>592.17071230856891</v>
      </c>
      <c r="C246" s="160">
        <f t="shared" si="21"/>
        <v>611.33514312497368</v>
      </c>
    </row>
    <row r="247" spans="1:3" x14ac:dyDescent="0.25">
      <c r="B247" s="160">
        <v>610.19699325776901</v>
      </c>
      <c r="C247" s="160">
        <f t="shared" si="21"/>
        <v>629.36142407417378</v>
      </c>
    </row>
    <row r="248" spans="1:3" x14ac:dyDescent="0.25">
      <c r="B248" s="160">
        <v>628.19112269516893</v>
      </c>
      <c r="C248" s="160">
        <f t="shared" si="21"/>
        <v>647.3555535115737</v>
      </c>
    </row>
    <row r="249" spans="1:3" x14ac:dyDescent="0.25">
      <c r="B249" s="160">
        <v>635.47879870316899</v>
      </c>
      <c r="C249" s="160">
        <f t="shared" si="21"/>
        <v>654.64322951957377</v>
      </c>
    </row>
    <row r="250" spans="1:3" x14ac:dyDescent="0.25">
      <c r="B250" s="160">
        <v>653.2264332167689</v>
      </c>
      <c r="C250" s="160">
        <f t="shared" si="21"/>
        <v>672.39086403317367</v>
      </c>
    </row>
    <row r="251" spans="1:3" x14ac:dyDescent="0.25">
      <c r="B251" s="160">
        <v>681.13394545916901</v>
      </c>
      <c r="C251" s="160">
        <f t="shared" si="21"/>
        <v>700.29837627557379</v>
      </c>
    </row>
    <row r="252" spans="1:3" x14ac:dyDescent="0.25">
      <c r="B252" s="160">
        <v>688.74313658516883</v>
      </c>
      <c r="C252" s="160">
        <f t="shared" si="21"/>
        <v>707.9075674015736</v>
      </c>
    </row>
    <row r="253" spans="1:3" x14ac:dyDescent="0.25">
      <c r="B253" s="160"/>
      <c r="C253" s="160"/>
    </row>
    <row r="254" spans="1:3" x14ac:dyDescent="0.25">
      <c r="B254" s="160"/>
      <c r="C254" s="160"/>
    </row>
    <row r="255" spans="1:3" x14ac:dyDescent="0.25">
      <c r="A255" s="333" t="s">
        <v>62</v>
      </c>
      <c r="B255" s="160">
        <v>707.69109420596908</v>
      </c>
      <c r="C255" s="160">
        <f t="shared" ref="C255:C256" si="22">IF(B255*C$2&lt;(C$3/52.18),B255+(C$3/52.18),B255*(1+C$2))</f>
        <v>726.85552502237385</v>
      </c>
    </row>
    <row r="256" spans="1:3" x14ac:dyDescent="0.25">
      <c r="A256" s="333" t="s">
        <v>63</v>
      </c>
      <c r="B256" s="160">
        <v>724.99932472496903</v>
      </c>
      <c r="C256" s="160">
        <f t="shared" si="22"/>
        <v>744.1637555413738</v>
      </c>
    </row>
    <row r="257" spans="1:3" s="6" customFormat="1" x14ac:dyDescent="0.25">
      <c r="A257" s="386"/>
      <c r="B257" s="160"/>
      <c r="C257" s="160"/>
    </row>
    <row r="258" spans="1:3" x14ac:dyDescent="0.25">
      <c r="A258" s="39" t="s">
        <v>304</v>
      </c>
      <c r="B258" s="160">
        <v>570.14692672556896</v>
      </c>
      <c r="C258" s="160">
        <f t="shared" ref="C258:C271" si="23">IF(B258*C$2&lt;(C$3/52.18),B258+(C$3/52.18),B258*(1+C$2))</f>
        <v>589.31135754197373</v>
      </c>
    </row>
    <row r="259" spans="1:3" x14ac:dyDescent="0.25">
      <c r="A259" s="30" t="s">
        <v>194</v>
      </c>
      <c r="B259" s="160">
        <v>570.14692672556896</v>
      </c>
      <c r="C259" s="160">
        <f t="shared" si="23"/>
        <v>589.31135754197373</v>
      </c>
    </row>
    <row r="260" spans="1:3" x14ac:dyDescent="0.25">
      <c r="B260" s="160">
        <v>570.14692672556896</v>
      </c>
      <c r="C260" s="160">
        <f t="shared" si="23"/>
        <v>589.31135754197373</v>
      </c>
    </row>
    <row r="261" spans="1:3" x14ac:dyDescent="0.25">
      <c r="B261" s="160">
        <v>570.14692672556896</v>
      </c>
      <c r="C261" s="160">
        <f t="shared" si="23"/>
        <v>589.31135754197373</v>
      </c>
    </row>
    <row r="262" spans="1:3" x14ac:dyDescent="0.25">
      <c r="B262" s="160">
        <v>570.14692672556896</v>
      </c>
      <c r="C262" s="160">
        <f t="shared" si="23"/>
        <v>589.31135754197373</v>
      </c>
    </row>
    <row r="263" spans="1:3" x14ac:dyDescent="0.25">
      <c r="B263" s="160">
        <v>592.17071230856891</v>
      </c>
      <c r="C263" s="160">
        <f t="shared" si="23"/>
        <v>611.33514312497368</v>
      </c>
    </row>
    <row r="264" spans="1:3" x14ac:dyDescent="0.25">
      <c r="B264" s="160">
        <v>610.19699325776901</v>
      </c>
      <c r="C264" s="160">
        <f t="shared" si="23"/>
        <v>629.36142407417378</v>
      </c>
    </row>
    <row r="265" spans="1:3" x14ac:dyDescent="0.25">
      <c r="B265" s="160">
        <v>628.19112269516893</v>
      </c>
      <c r="C265" s="160">
        <f t="shared" si="23"/>
        <v>647.3555535115737</v>
      </c>
    </row>
    <row r="266" spans="1:3" x14ac:dyDescent="0.25">
      <c r="B266" s="160">
        <v>635.47879870316899</v>
      </c>
      <c r="C266" s="160">
        <f t="shared" si="23"/>
        <v>654.64322951957377</v>
      </c>
    </row>
    <row r="267" spans="1:3" x14ac:dyDescent="0.25">
      <c r="B267" s="160">
        <v>653.2264332167689</v>
      </c>
      <c r="C267" s="160">
        <f t="shared" si="23"/>
        <v>672.39086403317367</v>
      </c>
    </row>
    <row r="268" spans="1:3" x14ac:dyDescent="0.25">
      <c r="B268" s="160">
        <v>681.13394545916901</v>
      </c>
      <c r="C268" s="160">
        <f t="shared" si="23"/>
        <v>700.29837627557379</v>
      </c>
    </row>
    <row r="269" spans="1:3" x14ac:dyDescent="0.25">
      <c r="B269" s="160">
        <v>688.74313658516883</v>
      </c>
      <c r="C269" s="160">
        <f t="shared" si="23"/>
        <v>707.9075674015736</v>
      </c>
    </row>
    <row r="270" spans="1:3" x14ac:dyDescent="0.25">
      <c r="A270" s="333" t="s">
        <v>62</v>
      </c>
      <c r="B270" s="160">
        <v>707.69109420596908</v>
      </c>
      <c r="C270" s="160">
        <f t="shared" si="23"/>
        <v>726.85552502237385</v>
      </c>
    </row>
    <row r="271" spans="1:3" x14ac:dyDescent="0.25">
      <c r="A271" s="333" t="s">
        <v>63</v>
      </c>
      <c r="B271" s="160">
        <v>724.99932472496903</v>
      </c>
      <c r="C271" s="160">
        <f t="shared" si="23"/>
        <v>744.1637555413738</v>
      </c>
    </row>
    <row r="272" spans="1:3" s="93" customFormat="1" x14ac:dyDescent="0.25">
      <c r="A272" s="339"/>
      <c r="B272" s="329"/>
      <c r="C272" s="329"/>
    </row>
    <row r="273" spans="1:3" s="6" customFormat="1" x14ac:dyDescent="0.25">
      <c r="A273" s="39" t="s">
        <v>196</v>
      </c>
      <c r="B273" s="94">
        <v>49327.059302720001</v>
      </c>
      <c r="C273" s="94">
        <f t="shared" ref="C273:C326" si="24">IF(B273*C$2&lt;(C$3),B273+(C$3),B273*(1+C$2))</f>
        <v>50327.059302720001</v>
      </c>
    </row>
    <row r="274" spans="1:3" x14ac:dyDescent="0.25">
      <c r="B274" s="94">
        <v>51234.485786600999</v>
      </c>
      <c r="C274" s="94">
        <f t="shared" si="24"/>
        <v>52259.175502333019</v>
      </c>
    </row>
    <row r="275" spans="1:3" x14ac:dyDescent="0.25">
      <c r="B275" s="94">
        <v>53240.446886277459</v>
      </c>
      <c r="C275" s="94">
        <f t="shared" si="24"/>
        <v>54305.255824003012</v>
      </c>
    </row>
    <row r="276" spans="1:3" x14ac:dyDescent="0.25">
      <c r="B276" s="94">
        <v>55366.28364069407</v>
      </c>
      <c r="C276" s="94">
        <f t="shared" si="24"/>
        <v>56473.60931350795</v>
      </c>
    </row>
    <row r="277" spans="1:3" x14ac:dyDescent="0.25">
      <c r="B277" s="94">
        <v>57484.62803803767</v>
      </c>
      <c r="C277" s="94">
        <f t="shared" si="24"/>
        <v>58634.320598798426</v>
      </c>
    </row>
    <row r="278" spans="1:3" s="6" customFormat="1" x14ac:dyDescent="0.25">
      <c r="A278" s="39"/>
      <c r="B278" s="94"/>
      <c r="C278" s="94"/>
    </row>
    <row r="279" spans="1:3" x14ac:dyDescent="0.25">
      <c r="A279" s="39" t="s">
        <v>337</v>
      </c>
      <c r="B279" s="94">
        <v>44852.640577220009</v>
      </c>
      <c r="C279" s="94">
        <f t="shared" si="24"/>
        <v>45852.640577220009</v>
      </c>
    </row>
    <row r="280" spans="1:3" x14ac:dyDescent="0.25">
      <c r="B280" s="94">
        <v>47444.052428300012</v>
      </c>
      <c r="C280" s="94">
        <f t="shared" si="24"/>
        <v>48444.052428300012</v>
      </c>
    </row>
    <row r="281" spans="1:3" x14ac:dyDescent="0.25">
      <c r="B281" s="94">
        <v>49327.059302720001</v>
      </c>
      <c r="C281" s="94">
        <f t="shared" si="24"/>
        <v>50327.059302720001</v>
      </c>
    </row>
    <row r="282" spans="1:3" x14ac:dyDescent="0.25">
      <c r="B282" s="94">
        <v>51234.485786600999</v>
      </c>
      <c r="C282" s="94">
        <f t="shared" si="24"/>
        <v>52259.175502333019</v>
      </c>
    </row>
    <row r="283" spans="1:3" x14ac:dyDescent="0.25">
      <c r="B283" s="94">
        <v>53240.446886277459</v>
      </c>
      <c r="C283" s="94">
        <f t="shared" si="24"/>
        <v>54305.255824003012</v>
      </c>
    </row>
    <row r="284" spans="1:3" x14ac:dyDescent="0.25">
      <c r="B284" s="94">
        <v>55366.28364069407</v>
      </c>
      <c r="C284" s="94">
        <f t="shared" si="24"/>
        <v>56473.60931350795</v>
      </c>
    </row>
    <row r="285" spans="1:3" x14ac:dyDescent="0.25">
      <c r="B285" s="94">
        <v>57484.62803803767</v>
      </c>
      <c r="C285" s="94">
        <f t="shared" si="24"/>
        <v>58634.320598798426</v>
      </c>
    </row>
    <row r="286" spans="1:3" s="93" customFormat="1" x14ac:dyDescent="0.25">
      <c r="A286" s="334"/>
      <c r="B286" s="96"/>
      <c r="C286" s="96"/>
    </row>
    <row r="287" spans="1:3" s="6" customFormat="1" x14ac:dyDescent="0.25">
      <c r="A287" s="39" t="s">
        <v>146</v>
      </c>
      <c r="B287" s="94">
        <v>60650.231074239426</v>
      </c>
      <c r="C287" s="94">
        <f t="shared" si="24"/>
        <v>61863.235695724215</v>
      </c>
    </row>
    <row r="288" spans="1:3" x14ac:dyDescent="0.25">
      <c r="B288" s="94">
        <v>62833.249082000031</v>
      </c>
      <c r="C288" s="94">
        <f t="shared" si="24"/>
        <v>64089.914063640033</v>
      </c>
    </row>
    <row r="289" spans="1:10" x14ac:dyDescent="0.25">
      <c r="B289" s="94">
        <v>65117.248691990746</v>
      </c>
      <c r="C289" s="94">
        <f t="shared" si="24"/>
        <v>66419.593665830558</v>
      </c>
    </row>
    <row r="290" spans="1:10" x14ac:dyDescent="0.25">
      <c r="B290" s="94">
        <v>67450.037165980277</v>
      </c>
      <c r="C290" s="94">
        <f t="shared" si="24"/>
        <v>68799.037909299877</v>
      </c>
    </row>
    <row r="291" spans="1:10" x14ac:dyDescent="0.25">
      <c r="B291" s="94">
        <v>69831.614503968623</v>
      </c>
      <c r="C291" s="94">
        <f t="shared" si="24"/>
        <v>71228.246794047998</v>
      </c>
    </row>
    <row r="292" spans="1:10" s="6" customFormat="1" x14ac:dyDescent="0.25">
      <c r="A292" s="39" t="s">
        <v>132</v>
      </c>
      <c r="B292" s="94">
        <v>71289.607300212083</v>
      </c>
      <c r="C292" s="94">
        <f t="shared" si="24"/>
        <v>72715.399446216325</v>
      </c>
    </row>
    <row r="293" spans="1:10" s="93" customFormat="1" x14ac:dyDescent="0.25">
      <c r="A293" s="334"/>
      <c r="B293" s="96"/>
      <c r="C293" s="96"/>
    </row>
    <row r="294" spans="1:10" s="6" customFormat="1" x14ac:dyDescent="0.25">
      <c r="A294" s="39" t="s">
        <v>197</v>
      </c>
      <c r="B294" s="94">
        <v>69621.70892629934</v>
      </c>
      <c r="C294" s="94">
        <f t="shared" si="24"/>
        <v>71014.143104825329</v>
      </c>
    </row>
    <row r="295" spans="1:10" s="93" customFormat="1" x14ac:dyDescent="0.25">
      <c r="A295" s="334"/>
      <c r="B295" s="96"/>
      <c r="C295" s="96"/>
    </row>
    <row r="296" spans="1:10" s="6" customFormat="1" x14ac:dyDescent="0.25">
      <c r="A296" s="39" t="s">
        <v>338</v>
      </c>
      <c r="B296" s="94">
        <v>102073.11123397172</v>
      </c>
      <c r="C296" s="94">
        <f t="shared" si="24"/>
        <v>104114.57345865115</v>
      </c>
      <c r="D296" s="94"/>
      <c r="E296" s="94"/>
      <c r="F296" s="94"/>
      <c r="G296" s="94"/>
      <c r="H296" s="94"/>
      <c r="I296" s="94"/>
      <c r="J296" s="94"/>
    </row>
    <row r="297" spans="1:10" s="6" customFormat="1" x14ac:dyDescent="0.25">
      <c r="A297" s="39"/>
      <c r="B297" s="94">
        <v>106275.76128633422</v>
      </c>
      <c r="C297" s="94">
        <f t="shared" si="24"/>
        <v>108401.27651206091</v>
      </c>
      <c r="D297" s="94"/>
      <c r="E297" s="94"/>
      <c r="F297" s="94"/>
      <c r="G297" s="94"/>
      <c r="H297" s="94"/>
      <c r="I297" s="94"/>
      <c r="J297" s="94"/>
    </row>
    <row r="298" spans="1:10" s="6" customFormat="1" x14ac:dyDescent="0.25">
      <c r="A298" s="39"/>
      <c r="B298" s="94">
        <v>110445.50722111607</v>
      </c>
      <c r="C298" s="94">
        <f t="shared" si="24"/>
        <v>112654.41736553839</v>
      </c>
      <c r="D298" s="94"/>
      <c r="E298" s="94"/>
      <c r="F298" s="94"/>
      <c r="G298" s="94"/>
      <c r="H298" s="94"/>
      <c r="I298" s="94"/>
      <c r="J298" s="94"/>
    </row>
    <row r="299" spans="1:10" s="6" customFormat="1" x14ac:dyDescent="0.25">
      <c r="A299" s="39"/>
      <c r="B299" s="94">
        <v>114611.84928166546</v>
      </c>
      <c r="C299" s="94">
        <f t="shared" si="24"/>
        <v>116904.08626729877</v>
      </c>
      <c r="D299" s="94"/>
      <c r="E299" s="94"/>
      <c r="F299" s="94"/>
      <c r="G299" s="94"/>
      <c r="H299" s="94"/>
      <c r="I299" s="94"/>
      <c r="J299" s="94"/>
    </row>
    <row r="300" spans="1:10" s="6" customFormat="1" x14ac:dyDescent="0.25">
      <c r="A300" s="39"/>
      <c r="B300" s="94">
        <v>118191.59034948499</v>
      </c>
      <c r="C300" s="94">
        <f t="shared" si="24"/>
        <v>120555.4221564747</v>
      </c>
      <c r="D300" s="94"/>
      <c r="E300" s="94"/>
      <c r="F300" s="94"/>
      <c r="G300" s="94"/>
      <c r="H300" s="94"/>
      <c r="I300" s="94"/>
      <c r="J300" s="94"/>
    </row>
    <row r="301" spans="1:10" s="6" customFormat="1" x14ac:dyDescent="0.25">
      <c r="A301" s="39" t="s">
        <v>62</v>
      </c>
      <c r="B301" s="94">
        <v>121866.63989581383</v>
      </c>
      <c r="C301" s="94">
        <f t="shared" si="24"/>
        <v>124303.97269373012</v>
      </c>
      <c r="D301" s="94"/>
      <c r="E301" s="94"/>
      <c r="F301" s="94"/>
      <c r="G301" s="94"/>
      <c r="H301" s="94"/>
      <c r="I301" s="94"/>
      <c r="J301" s="94"/>
    </row>
    <row r="302" spans="1:10" s="6" customFormat="1" x14ac:dyDescent="0.25">
      <c r="A302" s="39" t="s">
        <v>63</v>
      </c>
      <c r="B302" s="94">
        <v>125538.28556791021</v>
      </c>
      <c r="C302" s="94">
        <f t="shared" si="24"/>
        <v>128049.05127926842</v>
      </c>
    </row>
    <row r="303" spans="1:10" s="6" customFormat="1" x14ac:dyDescent="0.25">
      <c r="A303" s="39"/>
      <c r="B303" s="94"/>
      <c r="C303" s="94"/>
    </row>
    <row r="304" spans="1:10" s="6" customFormat="1" x14ac:dyDescent="0.25">
      <c r="A304" s="39" t="s">
        <v>340</v>
      </c>
      <c r="B304" s="94">
        <v>109624.03890634543</v>
      </c>
      <c r="C304" s="94">
        <f t="shared" si="24"/>
        <v>111816.51968447234</v>
      </c>
    </row>
    <row r="305" spans="1:3" s="6" customFormat="1" x14ac:dyDescent="0.25">
      <c r="A305" s="39"/>
      <c r="B305" s="94">
        <v>114011.63279200569</v>
      </c>
      <c r="C305" s="94">
        <f t="shared" si="24"/>
        <v>116291.8654478458</v>
      </c>
    </row>
    <row r="306" spans="1:3" s="6" customFormat="1" x14ac:dyDescent="0.25">
      <c r="A306" s="39"/>
      <c r="B306" s="94">
        <v>118421.91917254914</v>
      </c>
      <c r="C306" s="94">
        <f t="shared" si="24"/>
        <v>120790.35755600012</v>
      </c>
    </row>
    <row r="307" spans="1:3" s="6" customFormat="1" x14ac:dyDescent="0.25">
      <c r="A307" s="39"/>
      <c r="B307" s="94">
        <v>122820.85930565099</v>
      </c>
      <c r="C307" s="94">
        <f t="shared" si="24"/>
        <v>125277.276491764</v>
      </c>
    </row>
    <row r="308" spans="1:3" s="6" customFormat="1" x14ac:dyDescent="0.25">
      <c r="A308" s="39"/>
      <c r="B308" s="94">
        <v>126575.3325840709</v>
      </c>
      <c r="C308" s="94">
        <f t="shared" si="24"/>
        <v>129106.83923575233</v>
      </c>
    </row>
    <row r="309" spans="1:3" s="6" customFormat="1" x14ac:dyDescent="0.25">
      <c r="A309" s="39" t="s">
        <v>62</v>
      </c>
      <c r="B309" s="94">
        <v>130527.23056797436</v>
      </c>
      <c r="C309" s="94">
        <f t="shared" si="24"/>
        <v>133137.77517933384</v>
      </c>
    </row>
    <row r="310" spans="1:3" s="6" customFormat="1" x14ac:dyDescent="0.25">
      <c r="A310" s="39" t="s">
        <v>63</v>
      </c>
      <c r="B310" s="94">
        <v>134481.39780136614</v>
      </c>
      <c r="C310" s="94">
        <f t="shared" si="24"/>
        <v>137171.02575739348</v>
      </c>
    </row>
    <row r="311" spans="1:3" s="6" customFormat="1" x14ac:dyDescent="0.25">
      <c r="A311" s="39"/>
      <c r="B311" s="94"/>
      <c r="C311" s="94"/>
    </row>
    <row r="312" spans="1:3" s="6" customFormat="1" x14ac:dyDescent="0.25">
      <c r="A312" s="39" t="s">
        <v>339</v>
      </c>
      <c r="B312" s="94">
        <v>97122.743475208976</v>
      </c>
      <c r="C312" s="94">
        <f t="shared" si="24"/>
        <v>99065.19834471315</v>
      </c>
    </row>
    <row r="313" spans="1:3" s="6" customFormat="1" x14ac:dyDescent="0.25">
      <c r="A313" s="39"/>
      <c r="B313" s="94">
        <v>101108.68020143715</v>
      </c>
      <c r="C313" s="94">
        <f t="shared" si="24"/>
        <v>103130.8538054659</v>
      </c>
    </row>
    <row r="314" spans="1:3" s="6" customFormat="1" x14ac:dyDescent="0.25">
      <c r="A314" s="39"/>
      <c r="B314" s="94">
        <v>105073.05905752639</v>
      </c>
      <c r="C314" s="94">
        <f t="shared" si="24"/>
        <v>107174.52023867692</v>
      </c>
    </row>
    <row r="315" spans="1:3" s="6" customFormat="1" x14ac:dyDescent="0.25">
      <c r="A315" s="39"/>
      <c r="B315" s="94">
        <v>109069.20740645203</v>
      </c>
      <c r="C315" s="94">
        <f t="shared" si="24"/>
        <v>111250.59155458107</v>
      </c>
    </row>
    <row r="316" spans="1:3" s="6" customFormat="1" x14ac:dyDescent="0.25">
      <c r="A316" s="39"/>
      <c r="B316" s="94">
        <v>112434.50439762563</v>
      </c>
      <c r="C316" s="94">
        <f t="shared" si="24"/>
        <v>114683.19448557815</v>
      </c>
    </row>
    <row r="317" spans="1:3" s="6" customFormat="1" x14ac:dyDescent="0.25">
      <c r="A317" s="39" t="s">
        <v>62</v>
      </c>
      <c r="B317" s="94">
        <v>115926.87936014494</v>
      </c>
      <c r="C317" s="94">
        <f t="shared" si="24"/>
        <v>118245.41694734784</v>
      </c>
    </row>
    <row r="318" spans="1:3" s="6" customFormat="1" x14ac:dyDescent="0.25">
      <c r="A318" s="39" t="s">
        <v>63</v>
      </c>
      <c r="B318" s="94">
        <v>119412.44657419933</v>
      </c>
      <c r="C318" s="94">
        <f t="shared" si="24"/>
        <v>121800.69550568332</v>
      </c>
    </row>
    <row r="319" spans="1:3" s="6" customFormat="1" x14ac:dyDescent="0.25">
      <c r="A319" s="39"/>
      <c r="B319" s="94"/>
      <c r="C319" s="94"/>
    </row>
    <row r="320" spans="1:3" s="6" customFormat="1" x14ac:dyDescent="0.25">
      <c r="A320" s="39" t="s">
        <v>341</v>
      </c>
      <c r="B320" s="94">
        <v>104287.89873456881</v>
      </c>
      <c r="C320" s="94">
        <f t="shared" si="24"/>
        <v>106373.65670926019</v>
      </c>
    </row>
    <row r="321" spans="1:3" s="6" customFormat="1" x14ac:dyDescent="0.25">
      <c r="A321" s="39"/>
      <c r="B321" s="94">
        <v>108463.31779307146</v>
      </c>
      <c r="C321" s="94">
        <f t="shared" si="24"/>
        <v>110632.58414893289</v>
      </c>
    </row>
    <row r="322" spans="1:3" s="6" customFormat="1" x14ac:dyDescent="0.25">
      <c r="A322" s="39"/>
      <c r="B322" s="94">
        <v>112654.62159799233</v>
      </c>
      <c r="C322" s="94">
        <f t="shared" si="24"/>
        <v>114907.71402995217</v>
      </c>
    </row>
    <row r="323" spans="1:3" s="6" customFormat="1" x14ac:dyDescent="0.25">
      <c r="A323" s="39"/>
      <c r="B323" s="94">
        <v>116831.17528123916</v>
      </c>
      <c r="C323" s="94">
        <f t="shared" si="24"/>
        <v>119167.79878686395</v>
      </c>
    </row>
    <row r="324" spans="1:3" s="6" customFormat="1" x14ac:dyDescent="0.25">
      <c r="A324" s="39"/>
      <c r="B324" s="94">
        <v>120397.30085212878</v>
      </c>
      <c r="C324" s="94">
        <f t="shared" si="24"/>
        <v>122805.24686917136</v>
      </c>
    </row>
    <row r="325" spans="1:3" s="6" customFormat="1" x14ac:dyDescent="0.25">
      <c r="A325" s="39" t="s">
        <v>62</v>
      </c>
      <c r="B325" s="94">
        <v>124158.58187901365</v>
      </c>
      <c r="C325" s="94">
        <f t="shared" si="24"/>
        <v>126641.75351659393</v>
      </c>
    </row>
    <row r="326" spans="1:3" s="6" customFormat="1" x14ac:dyDescent="0.25">
      <c r="A326" s="39" t="s">
        <v>63</v>
      </c>
      <c r="B326" s="94">
        <v>127911.92053268943</v>
      </c>
      <c r="C326" s="94">
        <f t="shared" si="24"/>
        <v>130470.15894334322</v>
      </c>
    </row>
    <row r="327" spans="1:3" s="93" customFormat="1" x14ac:dyDescent="0.25">
      <c r="A327" s="334"/>
      <c r="B327" s="96"/>
      <c r="C327" s="96"/>
    </row>
    <row r="328" spans="1:3" x14ac:dyDescent="0.25">
      <c r="A328" s="32"/>
    </row>
    <row r="329" spans="1:3" s="129" customFormat="1" ht="15.75" customHeight="1" x14ac:dyDescent="0.25"/>
    <row r="330" spans="1:3" s="129" customFormat="1" x14ac:dyDescent="0.25"/>
    <row r="331" spans="1:3" s="129" customFormat="1" x14ac:dyDescent="0.25"/>
    <row r="332" spans="1:3" s="129" customFormat="1" x14ac:dyDescent="0.25"/>
    <row r="333" spans="1:3" x14ac:dyDescent="0.25">
      <c r="A333" s="129"/>
      <c r="B333" s="336"/>
      <c r="C333" s="336"/>
    </row>
    <row r="334" spans="1:3" x14ac:dyDescent="0.25">
      <c r="A334" s="129"/>
      <c r="B334" s="239"/>
      <c r="C334" s="239"/>
    </row>
    <row r="335" spans="1:3" x14ac:dyDescent="0.25">
      <c r="A335" s="129"/>
      <c r="B335" s="239"/>
      <c r="C335" s="239"/>
    </row>
    <row r="336" spans="1:3" x14ac:dyDescent="0.25">
      <c r="A336" s="129"/>
      <c r="B336" s="10"/>
      <c r="C336" s="10"/>
    </row>
    <row r="337" spans="1:3" s="180" customFormat="1" ht="16.5" thickBot="1" x14ac:dyDescent="0.3">
      <c r="A337" s="387"/>
    </row>
    <row r="338" spans="1:3" ht="16.5" thickTop="1" x14ac:dyDescent="0.25">
      <c r="A338" s="129"/>
      <c r="B338" s="239"/>
      <c r="C338" s="239"/>
    </row>
    <row r="339" spans="1:3" s="10" customFormat="1" ht="30.75" customHeight="1" thickBot="1" x14ac:dyDescent="0.25">
      <c r="A339" s="311" t="s">
        <v>257</v>
      </c>
    </row>
    <row r="340" spans="1:3" ht="16.5" thickTop="1" x14ac:dyDescent="0.25"/>
  </sheetData>
  <hyperlinks>
    <hyperlink ref="A339" location="'Table of Contents'!A1" display="Link to Table of Contents " xr:uid="{00000000-0004-0000-1900-000000000000}"/>
  </hyperlinks>
  <pageMargins left="0.7" right="0.7" top="0.75" bottom="0.75" header="0.3" footer="0.3"/>
  <pageSetup paperSize="9" scale="17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  <pageSetUpPr fitToPage="1"/>
  </sheetPr>
  <dimension ref="A1:BR235"/>
  <sheetViews>
    <sheetView workbookViewId="0">
      <pane ySplit="1" topLeftCell="A2" activePane="bottomLeft" state="frozen"/>
      <selection pane="bottomLeft"/>
    </sheetView>
  </sheetViews>
  <sheetFormatPr defaultColWidth="7.109375" defaultRowHeight="15.75" x14ac:dyDescent="0.2"/>
  <cols>
    <col min="1" max="1" width="43.33203125" style="58" customWidth="1"/>
    <col min="2" max="3" width="9.88671875" style="106" customWidth="1"/>
    <col min="4" max="16384" width="7.109375" style="24"/>
  </cols>
  <sheetData>
    <row r="1" spans="1:70" s="219" customFormat="1" ht="54.75" customHeight="1" thickBot="1" x14ac:dyDescent="0.25">
      <c r="A1" s="344" t="s">
        <v>198</v>
      </c>
      <c r="B1" s="388">
        <v>45566</v>
      </c>
      <c r="C1" s="41">
        <v>45717</v>
      </c>
    </row>
    <row r="2" spans="1:70" s="250" customFormat="1" x14ac:dyDescent="0.2">
      <c r="A2" s="248" t="s">
        <v>303</v>
      </c>
      <c r="B2" s="350">
        <v>0.01</v>
      </c>
      <c r="C2" s="191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</row>
    <row r="3" spans="1:70" s="251" customFormat="1" ht="16.5" thickBot="1" x14ac:dyDescent="0.25">
      <c r="A3" s="172" t="s">
        <v>302</v>
      </c>
      <c r="B3" s="390">
        <v>500</v>
      </c>
      <c r="C3" s="352">
        <v>1000</v>
      </c>
    </row>
    <row r="4" spans="1:70" x14ac:dyDescent="0.25">
      <c r="A4" s="58" t="s">
        <v>199</v>
      </c>
      <c r="B4" s="94">
        <v>98115.540126347478</v>
      </c>
      <c r="C4" s="94">
        <f t="shared" ref="C4:C69" si="0">IF(B4*C$2&lt;(C$3),B4+(C$3),B4*(1+C$2))</f>
        <v>100077.85092887442</v>
      </c>
    </row>
    <row r="5" spans="1:70" x14ac:dyDescent="0.25">
      <c r="A5" s="19" t="s">
        <v>285</v>
      </c>
      <c r="B5" s="94">
        <v>101360.56689464032</v>
      </c>
      <c r="C5" s="94">
        <f t="shared" si="0"/>
        <v>103387.77823253312</v>
      </c>
    </row>
    <row r="6" spans="1:70" x14ac:dyDescent="0.25">
      <c r="B6" s="94">
        <v>104582.90116804998</v>
      </c>
      <c r="C6" s="94">
        <f t="shared" si="0"/>
        <v>106674.55919141098</v>
      </c>
    </row>
    <row r="7" spans="1:70" x14ac:dyDescent="0.25">
      <c r="B7" s="94">
        <v>107822.25481262199</v>
      </c>
      <c r="C7" s="94">
        <f t="shared" si="0"/>
        <v>109978.69990887443</v>
      </c>
    </row>
    <row r="8" spans="1:70" x14ac:dyDescent="0.25">
      <c r="B8" s="94">
        <v>111040.05058705504</v>
      </c>
      <c r="C8" s="94">
        <f t="shared" si="0"/>
        <v>113260.85159879614</v>
      </c>
    </row>
    <row r="9" spans="1:70" x14ac:dyDescent="0.25">
      <c r="B9" s="94">
        <v>114279.40423162706</v>
      </c>
      <c r="C9" s="94">
        <f t="shared" si="0"/>
        <v>116564.99231625961</v>
      </c>
    </row>
    <row r="10" spans="1:70" x14ac:dyDescent="0.25">
      <c r="B10" s="94">
        <v>117507.41162875752</v>
      </c>
      <c r="C10" s="94">
        <f t="shared" si="0"/>
        <v>119857.55986133267</v>
      </c>
    </row>
    <row r="11" spans="1:70" x14ac:dyDescent="0.25">
      <c r="B11" s="94">
        <v>120747.89989807369</v>
      </c>
      <c r="C11" s="94">
        <f t="shared" si="0"/>
        <v>123162.85789603517</v>
      </c>
    </row>
    <row r="12" spans="1:70" x14ac:dyDescent="0.25">
      <c r="B12" s="94">
        <v>123974.77267045998</v>
      </c>
      <c r="C12" s="94">
        <f t="shared" si="0"/>
        <v>126454.26812386917</v>
      </c>
    </row>
    <row r="13" spans="1:70" x14ac:dyDescent="0.25">
      <c r="B13" s="94">
        <v>127202.78006759046</v>
      </c>
      <c r="C13" s="94">
        <f t="shared" si="0"/>
        <v>129746.83566894227</v>
      </c>
    </row>
    <row r="14" spans="1:70" x14ac:dyDescent="0.25">
      <c r="B14" s="94">
        <v>130431.92208946506</v>
      </c>
      <c r="C14" s="94">
        <f t="shared" si="0"/>
        <v>133040.56053125436</v>
      </c>
    </row>
    <row r="15" spans="1:70" s="91" customFormat="1" x14ac:dyDescent="0.2">
      <c r="A15" s="210"/>
      <c r="B15" s="116"/>
      <c r="C15" s="116"/>
    </row>
    <row r="16" spans="1:70" x14ac:dyDescent="0.25">
      <c r="A16" s="58" t="s">
        <v>200</v>
      </c>
      <c r="B16" s="94">
        <v>83167.99374680566</v>
      </c>
      <c r="C16" s="94">
        <f t="shared" si="0"/>
        <v>84831.353621741771</v>
      </c>
    </row>
    <row r="17" spans="1:3" x14ac:dyDescent="0.25">
      <c r="A17" s="19" t="s">
        <v>285</v>
      </c>
      <c r="B17" s="94">
        <v>86464.078628585601</v>
      </c>
      <c r="C17" s="94">
        <f t="shared" si="0"/>
        <v>88193.360201157309</v>
      </c>
    </row>
    <row r="18" spans="1:3" x14ac:dyDescent="0.25">
      <c r="B18" s="94">
        <v>89778.317506272069</v>
      </c>
      <c r="C18" s="94">
        <f t="shared" si="0"/>
        <v>91573.883856397515</v>
      </c>
    </row>
    <row r="19" spans="1:3" x14ac:dyDescent="0.25">
      <c r="B19" s="94">
        <v>93093.691008702721</v>
      </c>
      <c r="C19" s="94">
        <f t="shared" si="0"/>
        <v>94955.56482887677</v>
      </c>
    </row>
    <row r="20" spans="1:3" x14ac:dyDescent="0.25">
      <c r="B20" s="94">
        <v>96382.968142017722</v>
      </c>
      <c r="C20" s="94">
        <f t="shared" si="0"/>
        <v>98310.627504858072</v>
      </c>
    </row>
    <row r="21" spans="1:3" x14ac:dyDescent="0.25">
      <c r="B21" s="94">
        <v>99698.341644448374</v>
      </c>
      <c r="C21" s="94">
        <f t="shared" si="0"/>
        <v>101692.30847733734</v>
      </c>
    </row>
    <row r="22" spans="1:3" x14ac:dyDescent="0.25">
      <c r="B22" s="94">
        <v>103009.17664790238</v>
      </c>
      <c r="C22" s="94">
        <f t="shared" si="0"/>
        <v>105069.36018086043</v>
      </c>
    </row>
    <row r="23" spans="1:3" x14ac:dyDescent="0.25">
      <c r="B23" s="94">
        <v>106317.74240186805</v>
      </c>
      <c r="C23" s="94">
        <f t="shared" si="0"/>
        <v>108444.0972499054</v>
      </c>
    </row>
    <row r="24" spans="1:3" x14ac:dyDescent="0.25">
      <c r="B24" s="94">
        <v>109620.63503211296</v>
      </c>
      <c r="C24" s="94">
        <f t="shared" si="0"/>
        <v>111813.04773275522</v>
      </c>
    </row>
    <row r="25" spans="1:3" s="91" customFormat="1" x14ac:dyDescent="0.25">
      <c r="A25" s="210"/>
      <c r="B25" s="96"/>
      <c r="C25" s="96"/>
    </row>
    <row r="26" spans="1:3" x14ac:dyDescent="0.25">
      <c r="A26" s="58" t="s">
        <v>70</v>
      </c>
      <c r="B26" s="94">
        <v>62068.512004437325</v>
      </c>
      <c r="C26" s="94">
        <f t="shared" si="0"/>
        <v>63309.882244526074</v>
      </c>
    </row>
    <row r="27" spans="1:3" x14ac:dyDescent="0.25">
      <c r="A27" s="19" t="s">
        <v>285</v>
      </c>
      <c r="B27" s="94">
        <v>73094.795268167974</v>
      </c>
      <c r="C27" s="94">
        <f t="shared" si="0"/>
        <v>74556.691173531333</v>
      </c>
    </row>
    <row r="28" spans="1:3" x14ac:dyDescent="0.25">
      <c r="B28" s="94">
        <v>77005.846761281762</v>
      </c>
      <c r="C28" s="94">
        <f t="shared" si="0"/>
        <v>78545.963696507402</v>
      </c>
    </row>
    <row r="29" spans="1:3" x14ac:dyDescent="0.25">
      <c r="B29" s="94">
        <v>79697.176654425304</v>
      </c>
      <c r="C29" s="94">
        <f t="shared" si="0"/>
        <v>81291.120187513807</v>
      </c>
    </row>
    <row r="30" spans="1:3" x14ac:dyDescent="0.25">
      <c r="B30" s="94">
        <v>83630.92064242225</v>
      </c>
      <c r="C30" s="94">
        <f t="shared" si="0"/>
        <v>85303.539055270696</v>
      </c>
    </row>
    <row r="31" spans="1:3" x14ac:dyDescent="0.25">
      <c r="B31" s="94">
        <v>87602.107246976404</v>
      </c>
      <c r="C31" s="94">
        <f t="shared" si="0"/>
        <v>89354.14939191594</v>
      </c>
    </row>
    <row r="32" spans="1:3" x14ac:dyDescent="0.25">
      <c r="B32" s="94">
        <v>91560.812979344788</v>
      </c>
      <c r="C32" s="94">
        <f t="shared" si="0"/>
        <v>93392.029238931689</v>
      </c>
    </row>
    <row r="33" spans="1:3" x14ac:dyDescent="0.25">
      <c r="B33" s="94">
        <v>95518.38408696909</v>
      </c>
      <c r="C33" s="94">
        <f t="shared" si="0"/>
        <v>97428.751768708476</v>
      </c>
    </row>
    <row r="34" spans="1:3" x14ac:dyDescent="0.25">
      <c r="B34" s="94">
        <v>99472.551320360857</v>
      </c>
      <c r="C34" s="94">
        <f t="shared" si="0"/>
        <v>101462.00234676807</v>
      </c>
    </row>
    <row r="36" spans="1:3" x14ac:dyDescent="0.25">
      <c r="A36" s="58" t="s">
        <v>342</v>
      </c>
      <c r="B36" s="94">
        <v>55996.000373701951</v>
      </c>
      <c r="C36" s="94">
        <f t="shared" si="0"/>
        <v>57115.920381175987</v>
      </c>
    </row>
    <row r="37" spans="1:3" x14ac:dyDescent="0.25">
      <c r="A37" s="19" t="s">
        <v>285</v>
      </c>
      <c r="B37" s="94">
        <v>65906.947513924955</v>
      </c>
      <c r="C37" s="94">
        <f t="shared" si="0"/>
        <v>67225.086464203458</v>
      </c>
    </row>
    <row r="38" spans="1:3" x14ac:dyDescent="0.25">
      <c r="B38" s="94">
        <v>73094.795268167974</v>
      </c>
      <c r="C38" s="94">
        <f t="shared" si="0"/>
        <v>74556.691173531333</v>
      </c>
    </row>
    <row r="39" spans="1:3" x14ac:dyDescent="0.25">
      <c r="B39" s="94">
        <v>77005.846761281762</v>
      </c>
      <c r="C39" s="94">
        <f t="shared" si="0"/>
        <v>78545.963696507402</v>
      </c>
    </row>
    <row r="40" spans="1:3" x14ac:dyDescent="0.25">
      <c r="B40" s="94">
        <v>79697.176654425304</v>
      </c>
      <c r="C40" s="94">
        <f t="shared" si="0"/>
        <v>81291.120187513807</v>
      </c>
    </row>
    <row r="41" spans="1:3" x14ac:dyDescent="0.25">
      <c r="B41" s="94">
        <v>83516.323543262275</v>
      </c>
      <c r="C41" s="94">
        <f t="shared" si="0"/>
        <v>85186.650014127517</v>
      </c>
    </row>
    <row r="42" spans="1:3" x14ac:dyDescent="0.25">
      <c r="B42" s="94">
        <v>87338.87430633168</v>
      </c>
      <c r="C42" s="94">
        <f t="shared" si="0"/>
        <v>89085.651792458317</v>
      </c>
    </row>
    <row r="43" spans="1:3" x14ac:dyDescent="0.25">
      <c r="B43" s="94">
        <v>91147.809572471189</v>
      </c>
      <c r="C43" s="94">
        <f t="shared" si="0"/>
        <v>92970.765763920615</v>
      </c>
    </row>
    <row r="44" spans="1:3" x14ac:dyDescent="0.25">
      <c r="B44" s="94">
        <v>94956.74483861067</v>
      </c>
      <c r="C44" s="94">
        <f t="shared" si="0"/>
        <v>96855.879735382885</v>
      </c>
    </row>
    <row r="45" spans="1:3" x14ac:dyDescent="0.25">
      <c r="B45" s="94">
        <v>98762.276230517731</v>
      </c>
      <c r="C45" s="94">
        <f t="shared" si="0"/>
        <v>100737.52175512809</v>
      </c>
    </row>
    <row r="46" spans="1:3" s="91" customFormat="1" x14ac:dyDescent="0.2">
      <c r="A46" s="210"/>
      <c r="B46" s="116"/>
      <c r="C46" s="116"/>
    </row>
    <row r="47" spans="1:3" x14ac:dyDescent="0.25">
      <c r="A47" s="58" t="s">
        <v>129</v>
      </c>
      <c r="B47" s="94">
        <v>52703.565930610835</v>
      </c>
      <c r="C47" s="94">
        <f t="shared" si="0"/>
        <v>53757.637249223051</v>
      </c>
    </row>
    <row r="48" spans="1:3" x14ac:dyDescent="0.25">
      <c r="B48" s="94">
        <v>54762.663276801832</v>
      </c>
      <c r="C48" s="94">
        <f t="shared" si="0"/>
        <v>55857.916542337873</v>
      </c>
    </row>
    <row r="49" spans="1:3" x14ac:dyDescent="0.25">
      <c r="B49" s="94">
        <v>56843.56505758821</v>
      </c>
      <c r="C49" s="94">
        <f t="shared" si="0"/>
        <v>57980.436358739978</v>
      </c>
    </row>
    <row r="50" spans="1:3" x14ac:dyDescent="0.25">
      <c r="B50" s="94">
        <v>58935.813085816182</v>
      </c>
      <c r="C50" s="94">
        <f t="shared" si="0"/>
        <v>60114.529347532509</v>
      </c>
    </row>
    <row r="51" spans="1:3" x14ac:dyDescent="0.25">
      <c r="B51" s="94">
        <v>61132.446590506697</v>
      </c>
      <c r="C51" s="94">
        <f t="shared" si="0"/>
        <v>62355.095522316835</v>
      </c>
    </row>
    <row r="52" spans="1:3" x14ac:dyDescent="0.25">
      <c r="B52" s="94">
        <v>63234.906241432087</v>
      </c>
      <c r="C52" s="94">
        <f t="shared" si="0"/>
        <v>64499.604366260726</v>
      </c>
    </row>
    <row r="53" spans="1:3" s="91" customFormat="1" x14ac:dyDescent="0.2">
      <c r="A53" s="210"/>
      <c r="B53" s="116"/>
      <c r="C53" s="116"/>
    </row>
    <row r="54" spans="1:3" x14ac:dyDescent="0.25">
      <c r="A54" s="58" t="s">
        <v>131</v>
      </c>
      <c r="B54" s="94">
        <v>29838.95628368</v>
      </c>
      <c r="C54" s="94">
        <f t="shared" si="0"/>
        <v>30838.95628368</v>
      </c>
    </row>
    <row r="55" spans="1:3" x14ac:dyDescent="0.25">
      <c r="B55" s="94">
        <v>31089.650092700002</v>
      </c>
      <c r="C55" s="94">
        <f t="shared" si="0"/>
        <v>32089.650092700002</v>
      </c>
    </row>
    <row r="56" spans="1:3" x14ac:dyDescent="0.25">
      <c r="B56" s="94">
        <v>32342.48733584</v>
      </c>
      <c r="C56" s="94">
        <f t="shared" si="0"/>
        <v>33342.48733584</v>
      </c>
    </row>
    <row r="57" spans="1:3" x14ac:dyDescent="0.25">
      <c r="B57" s="94">
        <v>33170.924623219995</v>
      </c>
      <c r="C57" s="94">
        <f t="shared" si="0"/>
        <v>34170.924623219995</v>
      </c>
    </row>
    <row r="58" spans="1:3" x14ac:dyDescent="0.25">
      <c r="B58" s="94">
        <v>34404.470959279999</v>
      </c>
      <c r="C58" s="94">
        <f t="shared" si="0"/>
        <v>35404.470959279999</v>
      </c>
    </row>
    <row r="59" spans="1:3" x14ac:dyDescent="0.25">
      <c r="B59" s="94">
        <v>35630.515275920006</v>
      </c>
      <c r="C59" s="94">
        <f t="shared" si="0"/>
        <v>36630.515275920006</v>
      </c>
    </row>
    <row r="60" spans="1:3" x14ac:dyDescent="0.25">
      <c r="B60" s="94">
        <v>36865.13332904</v>
      </c>
      <c r="C60" s="94">
        <f t="shared" si="0"/>
        <v>37865.13332904</v>
      </c>
    </row>
    <row r="61" spans="1:3" x14ac:dyDescent="0.25">
      <c r="B61" s="94">
        <v>37742.869601180006</v>
      </c>
      <c r="C61" s="94">
        <f t="shared" si="0"/>
        <v>38742.869601180006</v>
      </c>
    </row>
    <row r="62" spans="1:3" x14ac:dyDescent="0.25">
      <c r="B62" s="94">
        <v>38762.072525239993</v>
      </c>
      <c r="C62" s="94">
        <f t="shared" si="0"/>
        <v>39762.072525239993</v>
      </c>
    </row>
    <row r="63" spans="1:3" x14ac:dyDescent="0.25">
      <c r="B63" s="94">
        <v>39943.104725360005</v>
      </c>
      <c r="C63" s="94">
        <f t="shared" si="0"/>
        <v>40943.104725360005</v>
      </c>
    </row>
    <row r="64" spans="1:3" x14ac:dyDescent="0.25">
      <c r="B64" s="94">
        <v>40762.968276259999</v>
      </c>
      <c r="C64" s="94">
        <f t="shared" si="0"/>
        <v>41762.968276259999</v>
      </c>
    </row>
    <row r="65" spans="1:3" x14ac:dyDescent="0.25">
      <c r="B65" s="94">
        <v>41932.211588720005</v>
      </c>
      <c r="C65" s="94">
        <f t="shared" si="0"/>
        <v>42932.211588720005</v>
      </c>
    </row>
    <row r="66" spans="1:3" x14ac:dyDescent="0.25">
      <c r="B66" s="94">
        <v>43102.526618240001</v>
      </c>
      <c r="C66" s="94">
        <f t="shared" si="0"/>
        <v>44102.526618240001</v>
      </c>
    </row>
    <row r="67" spans="1:3" x14ac:dyDescent="0.25">
      <c r="B67" s="94">
        <v>44271.7699307</v>
      </c>
      <c r="C67" s="94">
        <f t="shared" si="0"/>
        <v>45271.7699307</v>
      </c>
    </row>
    <row r="69" spans="1:3" x14ac:dyDescent="0.25">
      <c r="A69" s="58" t="s">
        <v>323</v>
      </c>
      <c r="B69" s="94">
        <v>28638.633176480002</v>
      </c>
      <c r="C69" s="94">
        <f t="shared" si="0"/>
        <v>29638.633176480002</v>
      </c>
    </row>
    <row r="70" spans="1:3" x14ac:dyDescent="0.25">
      <c r="B70" s="94">
        <v>29567.811867500001</v>
      </c>
      <c r="C70" s="94">
        <f t="shared" ref="C70:C84" si="1">IF(B70*C$2&lt;(C$3),B70+(C$3),B70*(1+C$2))</f>
        <v>30567.811867500001</v>
      </c>
    </row>
    <row r="71" spans="1:3" x14ac:dyDescent="0.25">
      <c r="B71" s="94">
        <v>29838.95628368</v>
      </c>
      <c r="C71" s="94">
        <f t="shared" si="1"/>
        <v>30838.95628368</v>
      </c>
    </row>
    <row r="72" spans="1:3" x14ac:dyDescent="0.25">
      <c r="B72" s="94">
        <v>31089.650092700002</v>
      </c>
      <c r="C72" s="94">
        <f t="shared" si="1"/>
        <v>32089.650092700002</v>
      </c>
    </row>
    <row r="73" spans="1:3" x14ac:dyDescent="0.25">
      <c r="B73" s="94">
        <v>32342.48733584</v>
      </c>
      <c r="C73" s="94">
        <f t="shared" si="1"/>
        <v>33342.48733584</v>
      </c>
    </row>
    <row r="74" spans="1:3" x14ac:dyDescent="0.25">
      <c r="B74" s="94">
        <v>33170.924623219995</v>
      </c>
      <c r="C74" s="94">
        <f t="shared" si="1"/>
        <v>34170.924623219995</v>
      </c>
    </row>
    <row r="75" spans="1:3" x14ac:dyDescent="0.25">
      <c r="B75" s="94">
        <v>34404.470959279999</v>
      </c>
      <c r="C75" s="94">
        <f t="shared" si="1"/>
        <v>35404.470959279999</v>
      </c>
    </row>
    <row r="76" spans="1:3" x14ac:dyDescent="0.25">
      <c r="B76" s="94">
        <v>35630.515275920006</v>
      </c>
      <c r="C76" s="94">
        <f t="shared" si="1"/>
        <v>36630.515275920006</v>
      </c>
    </row>
    <row r="77" spans="1:3" x14ac:dyDescent="0.25">
      <c r="B77" s="94">
        <v>36865.13332904</v>
      </c>
      <c r="C77" s="94">
        <f t="shared" si="1"/>
        <v>37865.13332904</v>
      </c>
    </row>
    <row r="78" spans="1:3" x14ac:dyDescent="0.25">
      <c r="B78" s="94">
        <v>37742.869601180006</v>
      </c>
      <c r="C78" s="94">
        <f t="shared" si="1"/>
        <v>38742.869601180006</v>
      </c>
    </row>
    <row r="79" spans="1:3" x14ac:dyDescent="0.25">
      <c r="B79" s="94">
        <v>38762.072525239993</v>
      </c>
      <c r="C79" s="94">
        <f t="shared" si="1"/>
        <v>39762.072525239993</v>
      </c>
    </row>
    <row r="80" spans="1:3" x14ac:dyDescent="0.25">
      <c r="B80" s="94">
        <v>39943.104725360005</v>
      </c>
      <c r="C80" s="94">
        <f t="shared" si="1"/>
        <v>40943.104725360005</v>
      </c>
    </row>
    <row r="81" spans="1:3" x14ac:dyDescent="0.25">
      <c r="B81" s="94">
        <v>40762.968276259999</v>
      </c>
      <c r="C81" s="94">
        <f t="shared" si="1"/>
        <v>41762.968276259999</v>
      </c>
    </row>
    <row r="82" spans="1:3" x14ac:dyDescent="0.25">
      <c r="B82" s="94">
        <v>41932.211588720005</v>
      </c>
      <c r="C82" s="94">
        <f t="shared" si="1"/>
        <v>42932.211588720005</v>
      </c>
    </row>
    <row r="83" spans="1:3" x14ac:dyDescent="0.25">
      <c r="B83" s="94">
        <v>43102.526618240001</v>
      </c>
      <c r="C83" s="94">
        <f t="shared" si="1"/>
        <v>44102.526618240001</v>
      </c>
    </row>
    <row r="84" spans="1:3" x14ac:dyDescent="0.25">
      <c r="B84" s="94">
        <v>44271.7699307</v>
      </c>
      <c r="C84" s="94">
        <f t="shared" si="1"/>
        <v>45271.7699307</v>
      </c>
    </row>
    <row r="85" spans="1:3" s="91" customFormat="1" x14ac:dyDescent="0.2">
      <c r="A85" s="210"/>
      <c r="B85" s="116"/>
      <c r="C85" s="116"/>
    </row>
    <row r="86" spans="1:3" x14ac:dyDescent="0.25">
      <c r="A86" s="58" t="s">
        <v>201</v>
      </c>
      <c r="B86" s="94">
        <v>54402.033010494997</v>
      </c>
      <c r="C86" s="94">
        <f t="shared" ref="C86:C94" si="2">IF(B86*C$2&lt;(C$3),B86+(C$3),B86*(1+C$2))</f>
        <v>55490.0736707049</v>
      </c>
    </row>
    <row r="87" spans="1:3" x14ac:dyDescent="0.25">
      <c r="B87" s="94">
        <v>55969.904004586308</v>
      </c>
      <c r="C87" s="94">
        <f t="shared" si="2"/>
        <v>57089.302084678035</v>
      </c>
    </row>
    <row r="88" spans="1:3" x14ac:dyDescent="0.25">
      <c r="B88" s="94">
        <v>57540.224650501419</v>
      </c>
      <c r="C88" s="94">
        <f t="shared" si="2"/>
        <v>58691.029143511449</v>
      </c>
    </row>
    <row r="89" spans="1:3" x14ac:dyDescent="0.25">
      <c r="B89" s="94">
        <v>59125.295418090616</v>
      </c>
      <c r="C89" s="94">
        <f t="shared" si="2"/>
        <v>60307.801326452427</v>
      </c>
    </row>
    <row r="90" spans="1:3" x14ac:dyDescent="0.25">
      <c r="B90" s="94">
        <v>60709.231560935637</v>
      </c>
      <c r="C90" s="94">
        <f t="shared" si="2"/>
        <v>61923.416192154349</v>
      </c>
    </row>
    <row r="91" spans="1:3" x14ac:dyDescent="0.25">
      <c r="B91" s="94">
        <v>62295.436953268996</v>
      </c>
      <c r="C91" s="94">
        <f t="shared" si="2"/>
        <v>63541.345692334377</v>
      </c>
    </row>
    <row r="92" spans="1:3" x14ac:dyDescent="0.25">
      <c r="B92" s="94">
        <v>63879.373096114025</v>
      </c>
      <c r="C92" s="94">
        <f t="shared" si="2"/>
        <v>65156.960558036306</v>
      </c>
    </row>
    <row r="93" spans="1:3" x14ac:dyDescent="0.25">
      <c r="A93" s="326" t="s">
        <v>202</v>
      </c>
      <c r="B93" s="94">
        <v>66163.372706104739</v>
      </c>
      <c r="C93" s="94">
        <f t="shared" si="2"/>
        <v>67486.640160226831</v>
      </c>
    </row>
    <row r="94" spans="1:3" x14ac:dyDescent="0.25">
      <c r="A94" s="326" t="s">
        <v>203</v>
      </c>
      <c r="B94" s="94">
        <v>68445.103066607146</v>
      </c>
      <c r="C94" s="94">
        <f t="shared" si="2"/>
        <v>69814.005127939294</v>
      </c>
    </row>
    <row r="95" spans="1:3" s="91" customFormat="1" x14ac:dyDescent="0.2">
      <c r="A95" s="330"/>
      <c r="B95" s="116"/>
      <c r="C95" s="116"/>
    </row>
    <row r="96" spans="1:3" x14ac:dyDescent="0.25">
      <c r="A96" s="58" t="s">
        <v>204</v>
      </c>
      <c r="B96" s="94">
        <v>39549.78456434</v>
      </c>
      <c r="C96" s="94">
        <f t="shared" ref="C96:C105" si="3">IF(B96*C$2&lt;(C$3),B96+(C$3),B96*(1+C$2))</f>
        <v>40549.78456434</v>
      </c>
    </row>
    <row r="97" spans="1:3" x14ac:dyDescent="0.25">
      <c r="B97" s="94">
        <v>41667.497474900003</v>
      </c>
      <c r="C97" s="94">
        <f t="shared" si="3"/>
        <v>42667.497474900003</v>
      </c>
    </row>
    <row r="98" spans="1:3" x14ac:dyDescent="0.25">
      <c r="B98" s="94">
        <v>43565.50838816</v>
      </c>
      <c r="C98" s="94">
        <f t="shared" si="3"/>
        <v>44565.50838816</v>
      </c>
    </row>
    <row r="99" spans="1:3" x14ac:dyDescent="0.25">
      <c r="B99" s="94">
        <v>45400.287994880004</v>
      </c>
      <c r="C99" s="94">
        <f t="shared" si="3"/>
        <v>46400.287994880004</v>
      </c>
    </row>
    <row r="100" spans="1:3" x14ac:dyDescent="0.25">
      <c r="B100" s="94">
        <v>47228.637299239999</v>
      </c>
      <c r="C100" s="94">
        <f t="shared" si="3"/>
        <v>48228.637299239999</v>
      </c>
    </row>
    <row r="101" spans="1:3" x14ac:dyDescent="0.25">
      <c r="B101" s="94">
        <v>49018.404789439999</v>
      </c>
      <c r="C101" s="94">
        <f t="shared" si="3"/>
        <v>50018.404789439999</v>
      </c>
    </row>
    <row r="102" spans="1:3" x14ac:dyDescent="0.25">
      <c r="B102" s="94">
        <v>50830.7378185872</v>
      </c>
      <c r="C102" s="94">
        <f t="shared" si="3"/>
        <v>51847.352574958946</v>
      </c>
    </row>
    <row r="103" spans="1:3" x14ac:dyDescent="0.25">
      <c r="B103" s="94">
        <v>52618.34317755013</v>
      </c>
      <c r="C103" s="94">
        <f t="shared" si="3"/>
        <v>53670.710041101134</v>
      </c>
    </row>
    <row r="104" spans="1:3" x14ac:dyDescent="0.25">
      <c r="B104" s="94">
        <v>54513.248703239224</v>
      </c>
      <c r="C104" s="94">
        <f t="shared" si="3"/>
        <v>55603.513677304007</v>
      </c>
    </row>
    <row r="105" spans="1:3" x14ac:dyDescent="0.25">
      <c r="B105" s="94">
        <v>55784.960171288491</v>
      </c>
      <c r="C105" s="94">
        <f t="shared" si="3"/>
        <v>56900.659374714262</v>
      </c>
    </row>
    <row r="106" spans="1:3" x14ac:dyDescent="0.25">
      <c r="A106" s="326" t="s">
        <v>205</v>
      </c>
      <c r="B106" s="94">
        <v>57596.95588770933</v>
      </c>
      <c r="C106" s="94">
        <f t="shared" ref="C106:C107" si="4">IF(B106*C$2&lt;(C$3),B106+(C$3),B106*(1+C$2))</f>
        <v>58748.895005463521</v>
      </c>
    </row>
    <row r="107" spans="1:3" x14ac:dyDescent="0.25">
      <c r="A107" s="326" t="s">
        <v>206</v>
      </c>
      <c r="B107" s="94">
        <v>59419.163226827623</v>
      </c>
      <c r="C107" s="94">
        <f t="shared" si="4"/>
        <v>60607.546491364177</v>
      </c>
    </row>
    <row r="108" spans="1:3" x14ac:dyDescent="0.2">
      <c r="A108" s="326"/>
    </row>
    <row r="109" spans="1:3" x14ac:dyDescent="0.25">
      <c r="A109" s="58" t="s">
        <v>343</v>
      </c>
      <c r="B109" s="94">
        <v>36543.618211040004</v>
      </c>
      <c r="C109" s="94">
        <f t="shared" ref="C109:C122" si="5">IF(B109*C$2&lt;(C$3),B109+(C$3),B109*(1+C$2))</f>
        <v>37543.618211040004</v>
      </c>
    </row>
    <row r="110" spans="1:3" x14ac:dyDescent="0.25">
      <c r="B110" s="94">
        <v>38467.350333740003</v>
      </c>
      <c r="C110" s="94">
        <f t="shared" si="5"/>
        <v>39467.350333740003</v>
      </c>
    </row>
    <row r="111" spans="1:3" x14ac:dyDescent="0.25">
      <c r="B111" s="94">
        <v>39549.78456434</v>
      </c>
      <c r="C111" s="94">
        <f t="shared" si="5"/>
        <v>40549.78456434</v>
      </c>
    </row>
    <row r="112" spans="1:3" x14ac:dyDescent="0.25">
      <c r="B112" s="94">
        <v>41667.497474900003</v>
      </c>
      <c r="C112" s="94">
        <f t="shared" si="5"/>
        <v>42667.497474900003</v>
      </c>
    </row>
    <row r="113" spans="1:3" x14ac:dyDescent="0.25">
      <c r="B113" s="94">
        <v>43565.50838816</v>
      </c>
      <c r="C113" s="94">
        <f t="shared" si="5"/>
        <v>44565.50838816</v>
      </c>
    </row>
    <row r="114" spans="1:3" x14ac:dyDescent="0.25">
      <c r="B114" s="94">
        <v>45400.287994880004</v>
      </c>
      <c r="C114" s="94">
        <f t="shared" si="5"/>
        <v>46400.287994880004</v>
      </c>
    </row>
    <row r="115" spans="1:3" x14ac:dyDescent="0.25">
      <c r="B115" s="94">
        <v>47228.637299239999</v>
      </c>
      <c r="C115" s="94">
        <f t="shared" si="5"/>
        <v>48228.637299239999</v>
      </c>
    </row>
    <row r="116" spans="1:3" x14ac:dyDescent="0.25">
      <c r="B116" s="94">
        <v>49018.404789439999</v>
      </c>
      <c r="C116" s="94">
        <f t="shared" si="5"/>
        <v>50018.404789439999</v>
      </c>
    </row>
    <row r="117" spans="1:3" x14ac:dyDescent="0.25">
      <c r="B117" s="94">
        <v>50830.7378185872</v>
      </c>
      <c r="C117" s="94">
        <f t="shared" si="5"/>
        <v>51847.352574958946</v>
      </c>
    </row>
    <row r="118" spans="1:3" x14ac:dyDescent="0.25">
      <c r="B118" s="94">
        <v>52618.34317755013</v>
      </c>
      <c r="C118" s="94">
        <f t="shared" si="5"/>
        <v>53670.710041101134</v>
      </c>
    </row>
    <row r="119" spans="1:3" x14ac:dyDescent="0.25">
      <c r="B119" s="94">
        <v>54513.248703239224</v>
      </c>
      <c r="C119" s="94">
        <f t="shared" si="5"/>
        <v>55603.513677304007</v>
      </c>
    </row>
    <row r="120" spans="1:3" x14ac:dyDescent="0.25">
      <c r="B120" s="94">
        <v>55784.960171288491</v>
      </c>
      <c r="C120" s="94">
        <f t="shared" si="5"/>
        <v>56900.659374714262</v>
      </c>
    </row>
    <row r="121" spans="1:3" x14ac:dyDescent="0.25">
      <c r="A121" s="326" t="s">
        <v>205</v>
      </c>
      <c r="B121" s="94">
        <v>57596.95588770933</v>
      </c>
      <c r="C121" s="94">
        <f t="shared" si="5"/>
        <v>58748.895005463521</v>
      </c>
    </row>
    <row r="122" spans="1:3" x14ac:dyDescent="0.25">
      <c r="A122" s="326" t="s">
        <v>206</v>
      </c>
      <c r="B122" s="94">
        <v>59419.163226827623</v>
      </c>
      <c r="C122" s="94">
        <f t="shared" si="5"/>
        <v>60607.546491364177</v>
      </c>
    </row>
    <row r="123" spans="1:3" s="91" customFormat="1" x14ac:dyDescent="0.2">
      <c r="A123" s="330"/>
      <c r="B123" s="116"/>
      <c r="C123" s="116"/>
    </row>
    <row r="124" spans="1:3" x14ac:dyDescent="0.25">
      <c r="A124" s="58" t="s">
        <v>96</v>
      </c>
      <c r="B124" s="94">
        <v>46518.088888460006</v>
      </c>
      <c r="C124" s="94">
        <f t="shared" ref="C124:C129" si="6">IF(B124*C$2&lt;(C$3),B124+(C$3),B124*(1+C$2))</f>
        <v>47518.088888460006</v>
      </c>
    </row>
    <row r="125" spans="1:3" x14ac:dyDescent="0.25">
      <c r="B125" s="94">
        <v>49608.920889500005</v>
      </c>
      <c r="C125" s="94">
        <f t="shared" si="6"/>
        <v>50608.920889500005</v>
      </c>
    </row>
    <row r="126" spans="1:3" x14ac:dyDescent="0.25">
      <c r="B126" s="94">
        <v>51791.939415360001</v>
      </c>
      <c r="C126" s="94">
        <f t="shared" si="6"/>
        <v>52827.7782036672</v>
      </c>
    </row>
    <row r="127" spans="1:3" x14ac:dyDescent="0.25">
      <c r="B127" s="94">
        <v>54034.684207188293</v>
      </c>
      <c r="C127" s="94">
        <f t="shared" si="6"/>
        <v>55115.377891332057</v>
      </c>
    </row>
    <row r="128" spans="1:3" x14ac:dyDescent="0.25">
      <c r="B128" s="94">
        <v>56524.735504479715</v>
      </c>
      <c r="C128" s="94">
        <f t="shared" si="6"/>
        <v>57655.23021456931</v>
      </c>
    </row>
    <row r="129" spans="1:3" x14ac:dyDescent="0.25">
      <c r="B129" s="94">
        <v>57872.669700539802</v>
      </c>
      <c r="C129" s="94">
        <f t="shared" si="6"/>
        <v>59030.123094550596</v>
      </c>
    </row>
    <row r="131" spans="1:3" x14ac:dyDescent="0.25">
      <c r="A131" s="58" t="s">
        <v>337</v>
      </c>
      <c r="B131" s="94">
        <v>42323.388315619995</v>
      </c>
      <c r="C131" s="94">
        <f t="shared" ref="C131:C138" si="7">IF(B131*C$2&lt;(C$3),B131+(C$3),B131*(1+C$2))</f>
        <v>43323.388315619995</v>
      </c>
    </row>
    <row r="132" spans="1:3" x14ac:dyDescent="0.25">
      <c r="B132" s="94">
        <v>45105.565803380006</v>
      </c>
      <c r="C132" s="94">
        <f t="shared" si="7"/>
        <v>46105.565803380006</v>
      </c>
    </row>
    <row r="133" spans="1:3" x14ac:dyDescent="0.25">
      <c r="B133" s="94">
        <v>46518.088888460006</v>
      </c>
      <c r="C133" s="94">
        <f t="shared" si="7"/>
        <v>47518.088888460006</v>
      </c>
    </row>
    <row r="134" spans="1:3" x14ac:dyDescent="0.25">
      <c r="B134" s="94">
        <v>49608.920889500005</v>
      </c>
      <c r="C134" s="94">
        <f t="shared" si="7"/>
        <v>50608.920889500005</v>
      </c>
    </row>
    <row r="135" spans="1:3" x14ac:dyDescent="0.25">
      <c r="B135" s="94">
        <v>51791.939415360001</v>
      </c>
      <c r="C135" s="94">
        <f t="shared" si="7"/>
        <v>52827.7782036672</v>
      </c>
    </row>
    <row r="136" spans="1:3" x14ac:dyDescent="0.25">
      <c r="B136" s="94">
        <v>54034.684207188293</v>
      </c>
      <c r="C136" s="94">
        <f t="shared" si="7"/>
        <v>55115.377891332057</v>
      </c>
    </row>
    <row r="137" spans="1:3" x14ac:dyDescent="0.25">
      <c r="B137" s="94">
        <v>56524.735504479715</v>
      </c>
      <c r="C137" s="94">
        <f t="shared" si="7"/>
        <v>57655.23021456931</v>
      </c>
    </row>
    <row r="138" spans="1:3" x14ac:dyDescent="0.25">
      <c r="B138" s="94">
        <v>57872.669700539802</v>
      </c>
      <c r="C138" s="94">
        <f t="shared" si="7"/>
        <v>59030.123094550596</v>
      </c>
    </row>
    <row r="139" spans="1:3" s="91" customFormat="1" x14ac:dyDescent="0.2">
      <c r="A139" s="210"/>
      <c r="B139" s="116"/>
      <c r="C139" s="116"/>
    </row>
    <row r="140" spans="1:3" x14ac:dyDescent="0.25">
      <c r="A140" s="58" t="s">
        <v>207</v>
      </c>
      <c r="B140" s="94">
        <v>40661.155155560002</v>
      </c>
      <c r="C140" s="94">
        <f t="shared" ref="C140:C144" si="8">IF(B140*C$2&lt;(C$3),B140+(C$3),B140*(1+C$2))</f>
        <v>41661.155155560002</v>
      </c>
    </row>
    <row r="141" spans="1:3" x14ac:dyDescent="0.25">
      <c r="B141" s="94">
        <v>41860.406545699996</v>
      </c>
      <c r="C141" s="94">
        <f t="shared" si="8"/>
        <v>42860.406545699996</v>
      </c>
    </row>
    <row r="142" spans="1:3" x14ac:dyDescent="0.25">
      <c r="B142" s="94">
        <v>43065.016521140002</v>
      </c>
      <c r="C142" s="94">
        <f t="shared" si="8"/>
        <v>44065.016521140002</v>
      </c>
    </row>
    <row r="143" spans="1:3" x14ac:dyDescent="0.25">
      <c r="A143" s="58" t="s">
        <v>208</v>
      </c>
      <c r="B143" s="94">
        <v>45334.91325422001</v>
      </c>
      <c r="C143" s="94">
        <f t="shared" si="8"/>
        <v>46334.91325422001</v>
      </c>
    </row>
    <row r="144" spans="1:3" x14ac:dyDescent="0.25">
      <c r="A144" s="326" t="s">
        <v>209</v>
      </c>
      <c r="B144" s="94">
        <v>46945.703995399999</v>
      </c>
      <c r="C144" s="94">
        <f t="shared" si="8"/>
        <v>47945.703995399999</v>
      </c>
    </row>
    <row r="145" spans="1:3" s="91" customFormat="1" x14ac:dyDescent="0.2">
      <c r="A145" s="330"/>
      <c r="B145" s="116"/>
      <c r="C145" s="116"/>
    </row>
    <row r="146" spans="1:3" x14ac:dyDescent="0.25">
      <c r="A146" s="58" t="s">
        <v>210</v>
      </c>
      <c r="B146" s="160">
        <v>675.582451088369</v>
      </c>
      <c r="C146" s="160">
        <f t="shared" ref="C146" si="9">IF(B146*C$2&lt;(C$3/52.18),B146+(C$3/52.18),B146*(1+C$2))</f>
        <v>694.74688190477377</v>
      </c>
    </row>
    <row r="147" spans="1:3" x14ac:dyDescent="0.2">
      <c r="B147" s="341"/>
      <c r="C147" s="341"/>
    </row>
    <row r="148" spans="1:3" x14ac:dyDescent="0.25">
      <c r="A148" s="58" t="s">
        <v>318</v>
      </c>
      <c r="B148" s="160">
        <v>624.67589073836893</v>
      </c>
      <c r="C148" s="160">
        <f t="shared" ref="C148:C149" si="10">IF(B148*C$2&lt;(C$3/52.18),B148+(C$3/52.18),B148*(1+C$2))</f>
        <v>643.84032155477371</v>
      </c>
    </row>
    <row r="149" spans="1:3" x14ac:dyDescent="0.25">
      <c r="B149" s="160">
        <v>675.582451088369</v>
      </c>
      <c r="C149" s="160">
        <f t="shared" si="10"/>
        <v>694.74688190477377</v>
      </c>
    </row>
    <row r="150" spans="1:3" s="91" customFormat="1" x14ac:dyDescent="0.2">
      <c r="A150" s="210"/>
      <c r="B150" s="340"/>
      <c r="C150" s="340"/>
    </row>
    <row r="151" spans="1:3" x14ac:dyDescent="0.25">
      <c r="A151" s="58" t="s">
        <v>211</v>
      </c>
      <c r="B151" s="160">
        <v>715.22526513776904</v>
      </c>
      <c r="C151" s="160">
        <f t="shared" ref="C151:C163" si="11">IF(B151*C$2&lt;(C$3/52.18),B151+(C$3/52.18),B151*(1+C$2))</f>
        <v>734.38969595417382</v>
      </c>
    </row>
    <row r="152" spans="1:3" x14ac:dyDescent="0.25">
      <c r="B152" s="160">
        <v>718.77264860636888</v>
      </c>
      <c r="C152" s="160">
        <f t="shared" si="11"/>
        <v>737.93707942277365</v>
      </c>
    </row>
    <row r="153" spans="1:3" x14ac:dyDescent="0.25">
      <c r="B153" s="160">
        <v>722.07353715116892</v>
      </c>
      <c r="C153" s="160">
        <f t="shared" si="11"/>
        <v>741.2379679675737</v>
      </c>
    </row>
    <row r="154" spans="1:3" x14ac:dyDescent="0.25">
      <c r="B154" s="160">
        <v>723.95975917676901</v>
      </c>
      <c r="C154" s="160">
        <f t="shared" si="11"/>
        <v>743.12418999317379</v>
      </c>
    </row>
    <row r="155" spans="1:3" x14ac:dyDescent="0.25">
      <c r="B155" s="160">
        <v>725.92100139656895</v>
      </c>
      <c r="C155" s="160">
        <f t="shared" si="11"/>
        <v>745.08543221297373</v>
      </c>
    </row>
    <row r="156" spans="1:3" x14ac:dyDescent="0.25">
      <c r="B156" s="160">
        <v>727.77507191036898</v>
      </c>
      <c r="C156" s="160">
        <f t="shared" si="11"/>
        <v>746.93950272677375</v>
      </c>
    </row>
    <row r="157" spans="1:3" x14ac:dyDescent="0.25">
      <c r="B157" s="160">
        <v>729.72559695956897</v>
      </c>
      <c r="C157" s="160">
        <f t="shared" si="11"/>
        <v>748.89002777597375</v>
      </c>
    </row>
    <row r="158" spans="1:3" x14ac:dyDescent="0.25">
      <c r="B158" s="160">
        <v>731.65468766756885</v>
      </c>
      <c r="C158" s="160">
        <f t="shared" si="11"/>
        <v>750.81911848397363</v>
      </c>
    </row>
    <row r="159" spans="1:3" x14ac:dyDescent="0.25">
      <c r="B159" s="160">
        <v>733.65879856976903</v>
      </c>
      <c r="C159" s="160">
        <f t="shared" si="11"/>
        <v>752.82322938617381</v>
      </c>
    </row>
    <row r="160" spans="1:3" x14ac:dyDescent="0.25">
      <c r="B160" s="160">
        <v>735.72721249556901</v>
      </c>
      <c r="C160" s="160">
        <f t="shared" si="11"/>
        <v>754.89164331197378</v>
      </c>
    </row>
    <row r="161" spans="1:3" x14ac:dyDescent="0.25">
      <c r="B161" s="160">
        <v>737.80634359196904</v>
      </c>
      <c r="C161" s="160">
        <f t="shared" si="11"/>
        <v>756.97077440837381</v>
      </c>
    </row>
    <row r="162" spans="1:3" x14ac:dyDescent="0.25">
      <c r="B162" s="160">
        <v>737.80634359196904</v>
      </c>
      <c r="C162" s="160">
        <f t="shared" si="11"/>
        <v>756.97077440837381</v>
      </c>
    </row>
    <row r="163" spans="1:3" x14ac:dyDescent="0.25">
      <c r="B163" s="160">
        <v>738.57797987516892</v>
      </c>
      <c r="C163" s="160">
        <f t="shared" si="11"/>
        <v>757.7424106915737</v>
      </c>
    </row>
    <row r="164" spans="1:3" x14ac:dyDescent="0.2">
      <c r="B164" s="341"/>
      <c r="C164" s="341"/>
    </row>
    <row r="165" spans="1:3" x14ac:dyDescent="0.25">
      <c r="A165" s="58" t="s">
        <v>344</v>
      </c>
      <c r="B165" s="160">
        <v>658.3492407635689</v>
      </c>
      <c r="C165" s="160">
        <f t="shared" ref="C165:C179" si="12">IF(B165*C$2&lt;(C$3/52.18),B165+(C$3/52.18),B165*(1+C$2))</f>
        <v>677.51367157997367</v>
      </c>
    </row>
    <row r="166" spans="1:3" x14ac:dyDescent="0.25">
      <c r="B166" s="160">
        <v>672.46375444376895</v>
      </c>
      <c r="C166" s="160">
        <f t="shared" si="12"/>
        <v>691.62818526017372</v>
      </c>
    </row>
    <row r="167" spans="1:3" x14ac:dyDescent="0.25">
      <c r="B167" s="160">
        <v>715.22526513776904</v>
      </c>
      <c r="C167" s="160">
        <f t="shared" si="12"/>
        <v>734.38969595417382</v>
      </c>
    </row>
    <row r="168" spans="1:3" x14ac:dyDescent="0.25">
      <c r="B168" s="160">
        <v>718.77264860636888</v>
      </c>
      <c r="C168" s="160">
        <f t="shared" si="12"/>
        <v>737.93707942277365</v>
      </c>
    </row>
    <row r="169" spans="1:3" x14ac:dyDescent="0.25">
      <c r="B169" s="160">
        <v>722.07353715116892</v>
      </c>
      <c r="C169" s="160">
        <f t="shared" si="12"/>
        <v>741.2379679675737</v>
      </c>
    </row>
    <row r="170" spans="1:3" x14ac:dyDescent="0.25">
      <c r="B170" s="160">
        <v>723.95975917676901</v>
      </c>
      <c r="C170" s="160">
        <f t="shared" si="12"/>
        <v>743.12418999317379</v>
      </c>
    </row>
    <row r="171" spans="1:3" x14ac:dyDescent="0.25">
      <c r="B171" s="160">
        <v>725.92100139656895</v>
      </c>
      <c r="C171" s="160">
        <f t="shared" si="12"/>
        <v>745.08543221297373</v>
      </c>
    </row>
    <row r="172" spans="1:3" x14ac:dyDescent="0.25">
      <c r="B172" s="160">
        <v>727.77507191036898</v>
      </c>
      <c r="C172" s="160">
        <f t="shared" si="12"/>
        <v>746.93950272677375</v>
      </c>
    </row>
    <row r="173" spans="1:3" x14ac:dyDescent="0.25">
      <c r="B173" s="160">
        <v>729.72559695956897</v>
      </c>
      <c r="C173" s="160">
        <f t="shared" si="12"/>
        <v>748.89002777597375</v>
      </c>
    </row>
    <row r="174" spans="1:3" x14ac:dyDescent="0.25">
      <c r="B174" s="160">
        <v>731.65468766756885</v>
      </c>
      <c r="C174" s="160">
        <f t="shared" si="12"/>
        <v>750.81911848397363</v>
      </c>
    </row>
    <row r="175" spans="1:3" x14ac:dyDescent="0.25">
      <c r="B175" s="160">
        <v>733.65879856976903</v>
      </c>
      <c r="C175" s="160">
        <f t="shared" si="12"/>
        <v>752.82322938617381</v>
      </c>
    </row>
    <row r="176" spans="1:3" x14ac:dyDescent="0.25">
      <c r="B176" s="160">
        <v>735.72721249556901</v>
      </c>
      <c r="C176" s="160">
        <f t="shared" si="12"/>
        <v>754.89164331197378</v>
      </c>
    </row>
    <row r="177" spans="1:3" x14ac:dyDescent="0.25">
      <c r="B177" s="160">
        <v>737.80634359196904</v>
      </c>
      <c r="C177" s="160">
        <f t="shared" si="12"/>
        <v>756.97077440837381</v>
      </c>
    </row>
    <row r="178" spans="1:3" x14ac:dyDescent="0.25">
      <c r="B178" s="160">
        <v>737.80634359196904</v>
      </c>
      <c r="C178" s="160">
        <f t="shared" si="12"/>
        <v>756.97077440837381</v>
      </c>
    </row>
    <row r="179" spans="1:3" x14ac:dyDescent="0.25">
      <c r="B179" s="160">
        <v>738.57797987516892</v>
      </c>
      <c r="C179" s="160">
        <f t="shared" si="12"/>
        <v>757.7424106915737</v>
      </c>
    </row>
    <row r="180" spans="1:3" s="91" customFormat="1" x14ac:dyDescent="0.2">
      <c r="A180" s="210"/>
      <c r="B180" s="340"/>
      <c r="C180" s="340"/>
    </row>
    <row r="181" spans="1:3" x14ac:dyDescent="0.25">
      <c r="A181" s="326" t="s">
        <v>212</v>
      </c>
      <c r="B181" s="94">
        <v>31969.52979896</v>
      </c>
      <c r="C181" s="94">
        <f t="shared" ref="C181:C195" si="13">IF(B181*C$2&lt;(C$3),B181+(C$3),B181*(1+C$2))</f>
        <v>32969.52979896</v>
      </c>
    </row>
    <row r="182" spans="1:3" x14ac:dyDescent="0.25">
      <c r="B182" s="94">
        <v>32836.548900500005</v>
      </c>
      <c r="C182" s="94">
        <f t="shared" si="13"/>
        <v>33836.548900500005</v>
      </c>
    </row>
    <row r="183" spans="1:3" x14ac:dyDescent="0.25">
      <c r="B183" s="94">
        <v>34099.031597180001</v>
      </c>
      <c r="C183" s="94">
        <f t="shared" si="13"/>
        <v>35099.031597180001</v>
      </c>
    </row>
    <row r="184" spans="1:3" x14ac:dyDescent="0.25">
      <c r="B184" s="94">
        <v>35365.801162099997</v>
      </c>
      <c r="C184" s="94">
        <f t="shared" si="13"/>
        <v>36365.801162099997</v>
      </c>
    </row>
    <row r="185" spans="1:3" x14ac:dyDescent="0.25">
      <c r="B185" s="94">
        <v>36634.714161140007</v>
      </c>
      <c r="C185" s="94">
        <f t="shared" si="13"/>
        <v>37634.714161140007</v>
      </c>
    </row>
    <row r="186" spans="1:3" x14ac:dyDescent="0.25">
      <c r="B186" s="94">
        <v>37553.175681560002</v>
      </c>
      <c r="C186" s="94">
        <f t="shared" si="13"/>
        <v>38553.175681560002</v>
      </c>
    </row>
    <row r="187" spans="1:3" x14ac:dyDescent="0.25">
      <c r="B187" s="94">
        <v>38595.956380939999</v>
      </c>
      <c r="C187" s="94">
        <f t="shared" si="13"/>
        <v>39595.956380939999</v>
      </c>
    </row>
    <row r="188" spans="1:3" x14ac:dyDescent="0.25">
      <c r="B188" s="94">
        <v>39803.781507560001</v>
      </c>
      <c r="C188" s="94">
        <f t="shared" si="13"/>
        <v>40803.781507560001</v>
      </c>
    </row>
    <row r="189" spans="1:3" x14ac:dyDescent="0.25">
      <c r="B189" s="94">
        <v>40661.155155560002</v>
      </c>
      <c r="C189" s="94">
        <f t="shared" si="13"/>
        <v>41661.155155560002</v>
      </c>
    </row>
    <row r="190" spans="1:3" x14ac:dyDescent="0.25">
      <c r="B190" s="94">
        <v>41860.406545699996</v>
      </c>
      <c r="C190" s="94">
        <f t="shared" si="13"/>
        <v>42860.406545699996</v>
      </c>
    </row>
    <row r="191" spans="1:3" x14ac:dyDescent="0.25">
      <c r="B191" s="94">
        <v>43065.016521140002</v>
      </c>
      <c r="C191" s="94">
        <f t="shared" si="13"/>
        <v>44065.016521140002</v>
      </c>
    </row>
    <row r="192" spans="1:3" x14ac:dyDescent="0.25">
      <c r="B192" s="94">
        <v>45334.91325422001</v>
      </c>
      <c r="C192" s="94">
        <f t="shared" si="13"/>
        <v>46334.91325422001</v>
      </c>
    </row>
    <row r="193" spans="1:3" x14ac:dyDescent="0.25">
      <c r="B193" s="94">
        <v>45334.91325422001</v>
      </c>
      <c r="C193" s="94">
        <f t="shared" si="13"/>
        <v>46334.91325422001</v>
      </c>
    </row>
    <row r="194" spans="1:3" x14ac:dyDescent="0.25">
      <c r="B194" s="94">
        <v>45334.91325422001</v>
      </c>
      <c r="C194" s="94">
        <f t="shared" si="13"/>
        <v>46334.91325422001</v>
      </c>
    </row>
    <row r="195" spans="1:3" x14ac:dyDescent="0.25">
      <c r="B195" s="94">
        <v>46945.703995399999</v>
      </c>
      <c r="C195" s="94">
        <f t="shared" si="13"/>
        <v>47945.703995399999</v>
      </c>
    </row>
    <row r="196" spans="1:3" s="91" customFormat="1" x14ac:dyDescent="0.2">
      <c r="A196" s="210"/>
      <c r="B196" s="116"/>
      <c r="C196" s="116"/>
    </row>
    <row r="197" spans="1:3" x14ac:dyDescent="0.25">
      <c r="A197" s="58" t="s">
        <v>213</v>
      </c>
      <c r="B197" s="160">
        <v>587.89456123916898</v>
      </c>
      <c r="C197" s="160">
        <f t="shared" ref="C197" si="14">IF(B197*C$2&lt;(C$3/52.18),B197+(C$3/52.18),B197*(1+C$2))</f>
        <v>607.05899205557375</v>
      </c>
    </row>
    <row r="198" spans="1:3" x14ac:dyDescent="0.2">
      <c r="B198" s="341"/>
      <c r="C198" s="341"/>
    </row>
    <row r="199" spans="1:3" x14ac:dyDescent="0.25">
      <c r="A199" s="58" t="s">
        <v>345</v>
      </c>
      <c r="B199" s="160">
        <v>570.13620955496901</v>
      </c>
      <c r="C199" s="160">
        <f t="shared" ref="C199:C200" si="15">IF(B199*C$2&lt;(C$3/52.18),B199+(C$3/52.18),B199*(1+C$2))</f>
        <v>589.30064037137379</v>
      </c>
    </row>
    <row r="200" spans="1:3" x14ac:dyDescent="0.25">
      <c r="B200" s="160">
        <v>587.89456123916898</v>
      </c>
      <c r="C200" s="160">
        <f t="shared" si="15"/>
        <v>607.05899205557375</v>
      </c>
    </row>
    <row r="201" spans="1:3" s="91" customFormat="1" x14ac:dyDescent="0.2">
      <c r="A201" s="210"/>
      <c r="B201" s="340"/>
      <c r="C201" s="340"/>
    </row>
    <row r="202" spans="1:3" x14ac:dyDescent="0.2">
      <c r="A202" s="58" t="s">
        <v>214</v>
      </c>
      <c r="B202" s="341"/>
      <c r="C202" s="341"/>
    </row>
    <row r="203" spans="1:3" x14ac:dyDescent="0.25">
      <c r="A203" s="58" t="s">
        <v>167</v>
      </c>
      <c r="B203" s="160">
        <v>701.29294335776899</v>
      </c>
      <c r="C203" s="160">
        <f t="shared" ref="C203:C215" si="16">IF(B203*C$2&lt;(C$3/52.18),B203+(C$3/52.18),B203*(1+C$2))</f>
        <v>720.45737417417376</v>
      </c>
    </row>
    <row r="204" spans="1:3" x14ac:dyDescent="0.25">
      <c r="A204" s="58" t="s">
        <v>79</v>
      </c>
      <c r="B204" s="160">
        <v>705.0118015559691</v>
      </c>
      <c r="C204" s="160">
        <f t="shared" si="16"/>
        <v>724.17623237237387</v>
      </c>
    </row>
    <row r="205" spans="1:3" x14ac:dyDescent="0.25">
      <c r="A205" s="58" t="s">
        <v>215</v>
      </c>
      <c r="B205" s="160">
        <v>708.52703351276909</v>
      </c>
      <c r="C205" s="160">
        <f t="shared" si="16"/>
        <v>727.69146432917387</v>
      </c>
    </row>
    <row r="206" spans="1:3" x14ac:dyDescent="0.25">
      <c r="A206" s="58" t="s">
        <v>216</v>
      </c>
      <c r="B206" s="160">
        <v>710.47755856196898</v>
      </c>
      <c r="C206" s="160">
        <f t="shared" si="16"/>
        <v>729.64198937837375</v>
      </c>
    </row>
    <row r="207" spans="1:3" x14ac:dyDescent="0.25">
      <c r="A207" s="58" t="s">
        <v>217</v>
      </c>
      <c r="B207" s="160">
        <v>712.48166946416893</v>
      </c>
      <c r="C207" s="160">
        <f t="shared" si="16"/>
        <v>731.64610028057371</v>
      </c>
    </row>
    <row r="208" spans="1:3" x14ac:dyDescent="0.25">
      <c r="A208" s="58" t="s">
        <v>218</v>
      </c>
      <c r="B208" s="160">
        <v>714.51793187816907</v>
      </c>
      <c r="C208" s="160">
        <f t="shared" si="16"/>
        <v>733.68236269457384</v>
      </c>
    </row>
    <row r="209" spans="1:3" x14ac:dyDescent="0.25">
      <c r="A209" s="58" t="s">
        <v>219</v>
      </c>
      <c r="B209" s="160">
        <v>714.51793187816907</v>
      </c>
      <c r="C209" s="160">
        <f t="shared" si="16"/>
        <v>733.68236269457384</v>
      </c>
    </row>
    <row r="210" spans="1:3" x14ac:dyDescent="0.25">
      <c r="A210" s="58" t="s">
        <v>220</v>
      </c>
      <c r="B210" s="160">
        <v>714.51793187816907</v>
      </c>
      <c r="C210" s="160">
        <f t="shared" si="16"/>
        <v>733.68236269457384</v>
      </c>
    </row>
    <row r="211" spans="1:3" x14ac:dyDescent="0.25">
      <c r="A211" s="58" t="s">
        <v>221</v>
      </c>
      <c r="B211" s="160">
        <v>714.51793187816907</v>
      </c>
      <c r="C211" s="160">
        <f t="shared" si="16"/>
        <v>733.68236269457384</v>
      </c>
    </row>
    <row r="212" spans="1:3" x14ac:dyDescent="0.25">
      <c r="A212" s="58" t="s">
        <v>222</v>
      </c>
      <c r="B212" s="160">
        <v>716.29698219776901</v>
      </c>
      <c r="C212" s="160">
        <f t="shared" si="16"/>
        <v>735.46141301417379</v>
      </c>
    </row>
    <row r="213" spans="1:3" x14ac:dyDescent="0.25">
      <c r="A213" s="58" t="s">
        <v>223</v>
      </c>
      <c r="B213" s="160">
        <v>718.4511334883689</v>
      </c>
      <c r="C213" s="160">
        <f t="shared" si="16"/>
        <v>737.61556430477367</v>
      </c>
    </row>
    <row r="214" spans="1:3" x14ac:dyDescent="0.25">
      <c r="A214" s="58" t="s">
        <v>224</v>
      </c>
      <c r="B214" s="160">
        <v>720.64815346136902</v>
      </c>
      <c r="C214" s="160">
        <f t="shared" si="16"/>
        <v>739.81258427777379</v>
      </c>
    </row>
    <row r="215" spans="1:3" x14ac:dyDescent="0.25">
      <c r="A215" s="58" t="s">
        <v>225</v>
      </c>
      <c r="B215" s="160">
        <v>722.62011285176891</v>
      </c>
      <c r="C215" s="160">
        <f t="shared" si="16"/>
        <v>741.78454366817368</v>
      </c>
    </row>
    <row r="216" spans="1:3" x14ac:dyDescent="0.2">
      <c r="B216" s="341"/>
      <c r="C216" s="341"/>
    </row>
    <row r="217" spans="1:3" x14ac:dyDescent="0.25">
      <c r="A217" s="58" t="s">
        <v>346</v>
      </c>
      <c r="B217" s="160">
        <v>639.95857601396892</v>
      </c>
      <c r="C217" s="160">
        <f t="shared" ref="C217:C231" si="17">IF(B217*C$2&lt;(C$3/52.18),B217+(C$3/52.18),B217*(1+C$2))</f>
        <v>659.1230068303737</v>
      </c>
    </row>
    <row r="218" spans="1:3" x14ac:dyDescent="0.25">
      <c r="A218" s="58" t="s">
        <v>167</v>
      </c>
      <c r="B218" s="160">
        <v>654.61966539476884</v>
      </c>
      <c r="C218" s="160">
        <f t="shared" si="17"/>
        <v>673.78409621117362</v>
      </c>
    </row>
    <row r="219" spans="1:3" x14ac:dyDescent="0.25">
      <c r="A219" s="58" t="s">
        <v>79</v>
      </c>
      <c r="B219" s="160">
        <v>701.29294335776899</v>
      </c>
      <c r="C219" s="160">
        <f t="shared" si="17"/>
        <v>720.45737417417376</v>
      </c>
    </row>
    <row r="220" spans="1:3" x14ac:dyDescent="0.25">
      <c r="A220" s="58" t="s">
        <v>215</v>
      </c>
      <c r="B220" s="160">
        <v>705.0118015559691</v>
      </c>
      <c r="C220" s="160">
        <f t="shared" si="17"/>
        <v>724.17623237237387</v>
      </c>
    </row>
    <row r="221" spans="1:3" x14ac:dyDescent="0.25">
      <c r="A221" s="58" t="s">
        <v>216</v>
      </c>
      <c r="B221" s="160">
        <v>708.52703351276909</v>
      </c>
      <c r="C221" s="160">
        <f t="shared" si="17"/>
        <v>727.69146432917387</v>
      </c>
    </row>
    <row r="222" spans="1:3" x14ac:dyDescent="0.25">
      <c r="A222" s="58" t="s">
        <v>217</v>
      </c>
      <c r="B222" s="160">
        <v>710.47755856196898</v>
      </c>
      <c r="C222" s="160">
        <f t="shared" si="17"/>
        <v>729.64198937837375</v>
      </c>
    </row>
    <row r="223" spans="1:3" x14ac:dyDescent="0.25">
      <c r="A223" s="58" t="s">
        <v>218</v>
      </c>
      <c r="B223" s="160">
        <v>712.48166946416893</v>
      </c>
      <c r="C223" s="160">
        <f t="shared" si="17"/>
        <v>731.64610028057371</v>
      </c>
    </row>
    <row r="224" spans="1:3" x14ac:dyDescent="0.25">
      <c r="A224" s="58" t="s">
        <v>219</v>
      </c>
      <c r="B224" s="160">
        <v>714.51793187816907</v>
      </c>
      <c r="C224" s="160">
        <f t="shared" si="17"/>
        <v>733.68236269457384</v>
      </c>
    </row>
    <row r="225" spans="1:3" x14ac:dyDescent="0.25">
      <c r="A225" s="58" t="s">
        <v>220</v>
      </c>
      <c r="B225" s="160">
        <v>714.51793187816907</v>
      </c>
      <c r="C225" s="160">
        <f t="shared" si="17"/>
        <v>733.68236269457384</v>
      </c>
    </row>
    <row r="226" spans="1:3" x14ac:dyDescent="0.25">
      <c r="A226" s="58" t="s">
        <v>221</v>
      </c>
      <c r="B226" s="160">
        <v>714.51793187816907</v>
      </c>
      <c r="C226" s="160">
        <f t="shared" si="17"/>
        <v>733.68236269457384</v>
      </c>
    </row>
    <row r="227" spans="1:3" x14ac:dyDescent="0.25">
      <c r="A227" s="58" t="s">
        <v>222</v>
      </c>
      <c r="B227" s="160">
        <v>714.51793187816907</v>
      </c>
      <c r="C227" s="160">
        <f t="shared" si="17"/>
        <v>733.68236269457384</v>
      </c>
    </row>
    <row r="228" spans="1:3" x14ac:dyDescent="0.25">
      <c r="A228" s="58" t="s">
        <v>223</v>
      </c>
      <c r="B228" s="160">
        <v>716.29698219776901</v>
      </c>
      <c r="C228" s="160">
        <f t="shared" si="17"/>
        <v>735.46141301417379</v>
      </c>
    </row>
    <row r="229" spans="1:3" x14ac:dyDescent="0.25">
      <c r="A229" s="58" t="s">
        <v>224</v>
      </c>
      <c r="B229" s="160">
        <v>718.4511334883689</v>
      </c>
      <c r="C229" s="160">
        <f t="shared" si="17"/>
        <v>737.61556430477367</v>
      </c>
    </row>
    <row r="230" spans="1:3" x14ac:dyDescent="0.25">
      <c r="A230" s="58" t="s">
        <v>225</v>
      </c>
      <c r="B230" s="160">
        <v>720.64815346136902</v>
      </c>
      <c r="C230" s="160">
        <f t="shared" si="17"/>
        <v>739.81258427777379</v>
      </c>
    </row>
    <row r="231" spans="1:3" x14ac:dyDescent="0.25">
      <c r="B231" s="160">
        <v>722.62011285176891</v>
      </c>
      <c r="C231" s="160">
        <f t="shared" si="17"/>
        <v>741.78454366817368</v>
      </c>
    </row>
    <row r="232" spans="1:3" s="186" customFormat="1" ht="16.5" thickBot="1" x14ac:dyDescent="0.25">
      <c r="A232" s="323"/>
      <c r="B232" s="254"/>
      <c r="C232" s="254"/>
    </row>
    <row r="233" spans="1:3" ht="16.5" thickTop="1" x14ac:dyDescent="0.2">
      <c r="A233" s="210"/>
    </row>
    <row r="234" spans="1:3" s="10" customFormat="1" ht="30.75" customHeight="1" thickBot="1" x14ac:dyDescent="0.25">
      <c r="A234" s="343" t="s">
        <v>257</v>
      </c>
      <c r="B234" s="106"/>
      <c r="C234" s="106"/>
    </row>
    <row r="235" spans="1:3" ht="16.5" thickTop="1" x14ac:dyDescent="0.2"/>
  </sheetData>
  <hyperlinks>
    <hyperlink ref="A234" location="'Table of Contents'!A1" display="Link to Table of Contents " xr:uid="{00000000-0004-0000-1A00-000000000000}"/>
  </hyperlinks>
  <pageMargins left="0.7" right="0.7" top="0.75" bottom="0.75" header="0.3" footer="0.3"/>
  <pageSetup paperSize="9" scale="1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CC"/>
    <pageSetUpPr fitToPage="1"/>
  </sheetPr>
  <dimension ref="A1:BR210"/>
  <sheetViews>
    <sheetView workbookViewId="0">
      <pane ySplit="1" topLeftCell="A2" activePane="bottomLeft" state="frozen"/>
      <selection pane="bottomLeft"/>
    </sheetView>
  </sheetViews>
  <sheetFormatPr defaultColWidth="8.88671875" defaultRowHeight="15.75" x14ac:dyDescent="0.25"/>
  <cols>
    <col min="1" max="1" width="37.77734375" style="4" customWidth="1"/>
    <col min="2" max="69" width="10.33203125" style="1" customWidth="1"/>
    <col min="70" max="16384" width="8.88671875" style="1"/>
  </cols>
  <sheetData>
    <row r="1" spans="1:70" s="346" customFormat="1" ht="32.25" thickBot="1" x14ac:dyDescent="0.25">
      <c r="A1" s="221" t="s">
        <v>226</v>
      </c>
      <c r="B1" s="388">
        <v>45566</v>
      </c>
      <c r="C1" s="388">
        <v>45717</v>
      </c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/>
      <c r="BM1" s="221"/>
      <c r="BN1" s="221"/>
      <c r="BO1" s="221"/>
      <c r="BP1" s="221"/>
      <c r="BQ1" s="221"/>
    </row>
    <row r="2" spans="1:70" s="250" customFormat="1" x14ac:dyDescent="0.2">
      <c r="A2" s="248" t="s">
        <v>303</v>
      </c>
      <c r="B2" s="350">
        <v>0.01</v>
      </c>
      <c r="C2" s="350">
        <v>0.02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</row>
    <row r="3" spans="1:70" s="251" customFormat="1" ht="16.5" thickBot="1" x14ac:dyDescent="0.25">
      <c r="A3" s="172" t="s">
        <v>302</v>
      </c>
      <c r="B3" s="390">
        <v>500</v>
      </c>
      <c r="C3" s="390">
        <v>1000</v>
      </c>
    </row>
    <row r="4" spans="1:70" x14ac:dyDescent="0.25">
      <c r="A4" s="19" t="s">
        <v>227</v>
      </c>
      <c r="B4" s="80">
        <v>125716.42165274305</v>
      </c>
      <c r="C4" s="80">
        <f t="shared" ref="C4:C10" si="0">IF(B4*C$2&lt;(C$3),B4+(C$3),B4*(1+C$2))</f>
        <v>128230.75008579792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</row>
    <row r="5" spans="1:70" x14ac:dyDescent="0.25">
      <c r="A5" s="19"/>
      <c r="B5" s="80">
        <v>129959.91819589518</v>
      </c>
      <c r="C5" s="80">
        <f t="shared" si="0"/>
        <v>132559.11655981309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</row>
    <row r="6" spans="1:70" x14ac:dyDescent="0.25">
      <c r="A6" s="19"/>
      <c r="B6" s="80">
        <v>134181.85686890833</v>
      </c>
      <c r="C6" s="80">
        <f t="shared" si="0"/>
        <v>136865.49400628649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</row>
    <row r="7" spans="1:70" x14ac:dyDescent="0.25">
      <c r="A7" s="19"/>
      <c r="B7" s="80">
        <v>139218.45610822717</v>
      </c>
      <c r="C7" s="80">
        <f t="shared" si="0"/>
        <v>142002.82523039173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</row>
    <row r="8" spans="1:70" x14ac:dyDescent="0.25">
      <c r="A8" s="19"/>
      <c r="B8" s="80">
        <v>144172.22774122248</v>
      </c>
      <c r="C8" s="80">
        <f t="shared" si="0"/>
        <v>147055.67229604692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</row>
    <row r="9" spans="1:70" x14ac:dyDescent="0.25">
      <c r="A9" s="19"/>
      <c r="B9" s="80">
        <v>148334.03130279519</v>
      </c>
      <c r="C9" s="80">
        <f t="shared" si="0"/>
        <v>151300.71192885109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</row>
    <row r="10" spans="1:70" x14ac:dyDescent="0.25">
      <c r="A10" s="58"/>
      <c r="B10" s="83">
        <v>152492.43099013544</v>
      </c>
      <c r="C10" s="83">
        <f t="shared" si="0"/>
        <v>155542.27960993815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</row>
    <row r="11" spans="1:70" s="206" customFormat="1" x14ac:dyDescent="0.25">
      <c r="A11" s="210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</row>
    <row r="12" spans="1:70" s="5" customFormat="1" x14ac:dyDescent="0.25">
      <c r="A12" s="58" t="s">
        <v>228</v>
      </c>
      <c r="B12" s="83">
        <v>98267.579842064704</v>
      </c>
      <c r="C12" s="83">
        <f t="shared" ref="C12:C21" si="1">IF(B12*C$2&lt;(C$3),B12+(C$3),B12*(1+C$2))</f>
        <v>100232.931438906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</row>
    <row r="13" spans="1:70" x14ac:dyDescent="0.25">
      <c r="A13" s="19"/>
      <c r="B13" s="80">
        <v>100628.73393465817</v>
      </c>
      <c r="C13" s="80">
        <f t="shared" si="1"/>
        <v>102641.30861335134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</row>
    <row r="14" spans="1:70" x14ac:dyDescent="0.25">
      <c r="A14" s="19"/>
      <c r="B14" s="80">
        <v>102988.75340250751</v>
      </c>
      <c r="C14" s="80">
        <f t="shared" si="1"/>
        <v>105048.52847055766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</row>
    <row r="15" spans="1:70" x14ac:dyDescent="0.25">
      <c r="A15" s="19"/>
      <c r="B15" s="80">
        <v>105345.36899612438</v>
      </c>
      <c r="C15" s="80">
        <f t="shared" si="1"/>
        <v>107452.27637604687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</row>
    <row r="16" spans="1:70" x14ac:dyDescent="0.25">
      <c r="A16" s="19"/>
      <c r="B16" s="80">
        <v>107706.52308871786</v>
      </c>
      <c r="C16" s="80">
        <f t="shared" si="1"/>
        <v>109860.65355049222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</row>
    <row r="17" spans="1:69" x14ac:dyDescent="0.25">
      <c r="A17" s="19"/>
      <c r="B17" s="80">
        <v>110064.27330707888</v>
      </c>
      <c r="C17" s="80">
        <f t="shared" si="1"/>
        <v>112265.55877322046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</row>
    <row r="18" spans="1:69" x14ac:dyDescent="0.25">
      <c r="A18" s="19"/>
      <c r="B18" s="80">
        <v>112420.88890069573</v>
      </c>
      <c r="C18" s="80">
        <f t="shared" si="1"/>
        <v>114669.30667870965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</row>
    <row r="19" spans="1:69" x14ac:dyDescent="0.25">
      <c r="A19" s="19"/>
      <c r="B19" s="80">
        <v>115039.60281021312</v>
      </c>
      <c r="C19" s="80">
        <f t="shared" si="1"/>
        <v>117340.39486641739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</row>
    <row r="20" spans="1:69" x14ac:dyDescent="0.25">
      <c r="A20" s="19"/>
      <c r="B20" s="80">
        <v>117659.45134447474</v>
      </c>
      <c r="C20" s="80">
        <f t="shared" si="1"/>
        <v>120012.64037136424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</row>
    <row r="21" spans="1:69" x14ac:dyDescent="0.25">
      <c r="A21" s="58"/>
      <c r="B21" s="83">
        <v>120544.80206886938</v>
      </c>
      <c r="C21" s="83">
        <f t="shared" si="1"/>
        <v>122955.69811024677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</row>
    <row r="22" spans="1:69" s="206" customFormat="1" x14ac:dyDescent="0.25">
      <c r="A22" s="210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</row>
    <row r="23" spans="1:69" s="5" customFormat="1" x14ac:dyDescent="0.25">
      <c r="A23" s="58" t="s">
        <v>229</v>
      </c>
      <c r="B23" s="83">
        <v>66343.77804042591</v>
      </c>
      <c r="C23" s="83">
        <f t="shared" ref="C23:C37" si="2">IF(B23*C$2&lt;(C$3),B23+(C$3),B23*(1+C$2))</f>
        <v>67670.65360123443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</row>
    <row r="24" spans="1:69" x14ac:dyDescent="0.25">
      <c r="A24" s="19"/>
      <c r="B24" s="80">
        <v>68656.143269020584</v>
      </c>
      <c r="C24" s="80">
        <f t="shared" si="2"/>
        <v>70029.266134400998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</row>
    <row r="25" spans="1:69" x14ac:dyDescent="0.25">
      <c r="A25" s="19"/>
      <c r="B25" s="80">
        <v>70968.508497615287</v>
      </c>
      <c r="C25" s="80">
        <f t="shared" si="2"/>
        <v>72387.878667567595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</row>
    <row r="26" spans="1:69" x14ac:dyDescent="0.25">
      <c r="A26" s="19"/>
      <c r="B26" s="80">
        <v>73278.604476721652</v>
      </c>
      <c r="C26" s="80">
        <f t="shared" si="2"/>
        <v>74744.176566256079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</row>
    <row r="27" spans="1:69" x14ac:dyDescent="0.25">
      <c r="A27" s="19"/>
      <c r="B27" s="80">
        <v>75595.508204292943</v>
      </c>
      <c r="C27" s="80">
        <f t="shared" si="2"/>
        <v>77107.4183683788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</row>
    <row r="28" spans="1:69" x14ac:dyDescent="0.25">
      <c r="A28" s="19"/>
      <c r="B28" s="80">
        <v>77903.334933910985</v>
      </c>
      <c r="C28" s="80">
        <f t="shared" si="2"/>
        <v>79461.401632589201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</row>
    <row r="29" spans="1:69" x14ac:dyDescent="0.25">
      <c r="A29" s="19"/>
      <c r="B29" s="80">
        <v>79001.651686256228</v>
      </c>
      <c r="C29" s="80">
        <f t="shared" si="2"/>
        <v>80581.684719981349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</row>
    <row r="30" spans="1:69" x14ac:dyDescent="0.25">
      <c r="A30" s="19"/>
      <c r="B30" s="80">
        <v>81289.055170479449</v>
      </c>
      <c r="C30" s="80">
        <f t="shared" si="2"/>
        <v>82914.836273889043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</row>
    <row r="31" spans="1:69" x14ac:dyDescent="0.25">
      <c r="A31" s="19"/>
      <c r="B31" s="80">
        <v>83630.92064242225</v>
      </c>
      <c r="C31" s="80">
        <f t="shared" si="2"/>
        <v>85303.539055270696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</row>
    <row r="32" spans="1:69" x14ac:dyDescent="0.25">
      <c r="A32" s="19"/>
      <c r="B32" s="80">
        <v>86222.403558079866</v>
      </c>
      <c r="C32" s="80">
        <f t="shared" si="2"/>
        <v>87946.851629241472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</row>
    <row r="33" spans="1:69" x14ac:dyDescent="0.25">
      <c r="A33" s="19"/>
      <c r="B33" s="80">
        <v>88821.828846946606</v>
      </c>
      <c r="C33" s="80">
        <f t="shared" si="2"/>
        <v>90598.265423885547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</row>
    <row r="34" spans="1:69" x14ac:dyDescent="0.25">
      <c r="A34" s="19"/>
      <c r="B34" s="80">
        <v>91416.715636836685</v>
      </c>
      <c r="C34" s="80">
        <f t="shared" si="2"/>
        <v>93245.049949573426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</row>
    <row r="35" spans="1:69" x14ac:dyDescent="0.25">
      <c r="A35" s="19"/>
      <c r="B35" s="80">
        <v>94274.835367371546</v>
      </c>
      <c r="C35" s="80">
        <f t="shared" si="2"/>
        <v>96160.332074718972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</row>
    <row r="36" spans="1:69" x14ac:dyDescent="0.25">
      <c r="A36" s="19"/>
      <c r="B36" s="80">
        <v>97134.089722650533</v>
      </c>
      <c r="C36" s="80">
        <f t="shared" si="2"/>
        <v>99076.771517103552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</row>
    <row r="37" spans="1:69" x14ac:dyDescent="0.25">
      <c r="A37" s="19"/>
      <c r="B37" s="80">
        <v>99987.670954208734</v>
      </c>
      <c r="C37" s="80">
        <f t="shared" si="2"/>
        <v>101987.42437329292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</row>
    <row r="38" spans="1:69" s="5" customFormat="1" x14ac:dyDescent="0.25">
      <c r="A38" s="58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</row>
    <row r="39" spans="1:69" x14ac:dyDescent="0.25">
      <c r="A39" s="58" t="s">
        <v>347</v>
      </c>
      <c r="B39" s="83">
        <v>59829.897384212942</v>
      </c>
      <c r="C39" s="83">
        <f t="shared" ref="C39:C55" si="3">IF(B39*C$2&lt;(C$3),B39+(C$3),B39*(1+C$2))</f>
        <v>61026.495331897204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</row>
    <row r="40" spans="1:69" x14ac:dyDescent="0.25">
      <c r="A40" s="58"/>
      <c r="B40" s="80">
        <v>63992.835570529853</v>
      </c>
      <c r="C40" s="80">
        <f t="shared" si="3"/>
        <v>65272.69228194045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</row>
    <row r="41" spans="1:69" x14ac:dyDescent="0.25">
      <c r="A41" s="58"/>
      <c r="B41" s="80">
        <v>66343.77804042591</v>
      </c>
      <c r="C41" s="80">
        <f t="shared" si="3"/>
        <v>67670.65360123443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</row>
    <row r="42" spans="1:69" x14ac:dyDescent="0.25">
      <c r="A42" s="58"/>
      <c r="B42" s="80">
        <v>68656.143269020584</v>
      </c>
      <c r="C42" s="80">
        <f t="shared" si="3"/>
        <v>70029.266134400998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</row>
    <row r="43" spans="1:69" x14ac:dyDescent="0.25">
      <c r="A43" s="58"/>
      <c r="B43" s="80">
        <v>70968.508497615287</v>
      </c>
      <c r="C43" s="80">
        <f t="shared" si="3"/>
        <v>72387.878667567595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</row>
    <row r="44" spans="1:69" x14ac:dyDescent="0.25">
      <c r="A44" s="58"/>
      <c r="B44" s="80">
        <v>73278.604476721652</v>
      </c>
      <c r="C44" s="80">
        <f t="shared" si="3"/>
        <v>74744.176566256079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</row>
    <row r="45" spans="1:69" x14ac:dyDescent="0.25">
      <c r="A45" s="58"/>
      <c r="B45" s="80">
        <v>75595.508204292943</v>
      </c>
      <c r="C45" s="80">
        <f t="shared" si="3"/>
        <v>77107.4183683788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</row>
    <row r="46" spans="1:69" x14ac:dyDescent="0.25">
      <c r="A46" s="58"/>
      <c r="B46" s="80">
        <v>77903.334933910985</v>
      </c>
      <c r="C46" s="80">
        <f t="shared" si="3"/>
        <v>79461.401632589201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</row>
    <row r="47" spans="1:69" x14ac:dyDescent="0.25">
      <c r="A47" s="58"/>
      <c r="B47" s="80">
        <v>79001.651686256228</v>
      </c>
      <c r="C47" s="80">
        <f t="shared" si="3"/>
        <v>80581.684719981349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</row>
    <row r="48" spans="1:69" x14ac:dyDescent="0.25">
      <c r="A48" s="58"/>
      <c r="B48" s="80">
        <v>81262.958801363784</v>
      </c>
      <c r="C48" s="80">
        <f t="shared" si="3"/>
        <v>82888.217977391061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</row>
    <row r="49" spans="1:69" x14ac:dyDescent="0.25">
      <c r="A49" s="58"/>
      <c r="B49" s="80">
        <v>83516.323543262275</v>
      </c>
      <c r="C49" s="80">
        <f t="shared" si="3"/>
        <v>85186.650014127517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</row>
    <row r="50" spans="1:69" x14ac:dyDescent="0.25">
      <c r="A50" s="58"/>
      <c r="B50" s="80">
        <v>86011.363355666428</v>
      </c>
      <c r="C50" s="80">
        <f t="shared" si="3"/>
        <v>87731.590622779753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</row>
    <row r="51" spans="1:69" x14ac:dyDescent="0.25">
      <c r="A51" s="58"/>
      <c r="B51" s="80">
        <v>88512.076291791367</v>
      </c>
      <c r="C51" s="80">
        <f t="shared" si="3"/>
        <v>90282.31781762719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</row>
    <row r="52" spans="1:69" x14ac:dyDescent="0.25">
      <c r="A52" s="58"/>
      <c r="B52" s="80">
        <v>91009.385353683858</v>
      </c>
      <c r="C52" s="80">
        <f t="shared" si="3"/>
        <v>92829.573060757539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</row>
    <row r="53" spans="1:69" x14ac:dyDescent="0.25">
      <c r="A53" s="58"/>
      <c r="B53" s="80">
        <v>93759.71573352367</v>
      </c>
      <c r="C53" s="80">
        <f t="shared" si="3"/>
        <v>95634.910048194142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</row>
    <row r="54" spans="1:69" x14ac:dyDescent="0.25">
      <c r="A54" s="58"/>
      <c r="B54" s="80">
        <v>96512.315362851776</v>
      </c>
      <c r="C54" s="80">
        <f t="shared" si="3"/>
        <v>98442.561670108815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</row>
    <row r="55" spans="1:69" x14ac:dyDescent="0.25">
      <c r="A55" s="58"/>
      <c r="B55" s="83">
        <v>99258.107243714941</v>
      </c>
      <c r="C55" s="83">
        <f t="shared" si="3"/>
        <v>101243.26938858924</v>
      </c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</row>
    <row r="56" spans="1:69" s="206" customFormat="1" x14ac:dyDescent="0.25">
      <c r="A56" s="210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</row>
    <row r="57" spans="1:69" s="12" customFormat="1" x14ac:dyDescent="0.25">
      <c r="A57" s="34" t="s">
        <v>230</v>
      </c>
      <c r="B57" s="82">
        <v>37217.728241780002</v>
      </c>
      <c r="C57" s="82">
        <f t="shared" ref="C57:C66" si="4">IF(B57*C$2&lt;(C$3),B57+(C$3),B57*(1+C$2))</f>
        <v>38217.728241780002</v>
      </c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</row>
    <row r="58" spans="1:69" x14ac:dyDescent="0.25">
      <c r="A58" s="19"/>
      <c r="B58" s="80">
        <v>39354.732059419999</v>
      </c>
      <c r="C58" s="80">
        <f t="shared" si="4"/>
        <v>40354.732059419999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</row>
    <row r="59" spans="1:69" x14ac:dyDescent="0.25">
      <c r="A59" s="19"/>
      <c r="B59" s="80">
        <v>41317.045996280001</v>
      </c>
      <c r="C59" s="80">
        <f t="shared" si="4"/>
        <v>42317.045996280001</v>
      </c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</row>
    <row r="60" spans="1:69" x14ac:dyDescent="0.25">
      <c r="A60" s="19"/>
      <c r="B60" s="80">
        <v>43036.080160519996</v>
      </c>
      <c r="C60" s="80">
        <f t="shared" si="4"/>
        <v>44036.080160519996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</row>
    <row r="61" spans="1:69" x14ac:dyDescent="0.25">
      <c r="A61" s="19"/>
      <c r="B61" s="80">
        <v>44695.098169400007</v>
      </c>
      <c r="C61" s="80">
        <f t="shared" si="4"/>
        <v>45695.098169400007</v>
      </c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</row>
    <row r="62" spans="1:69" x14ac:dyDescent="0.25">
      <c r="A62" s="19"/>
      <c r="B62" s="80">
        <v>46937.130258919999</v>
      </c>
      <c r="C62" s="80">
        <f t="shared" si="4"/>
        <v>47937.130258919999</v>
      </c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</row>
    <row r="63" spans="1:69" x14ac:dyDescent="0.25">
      <c r="A63" s="19"/>
      <c r="B63" s="80">
        <v>48558.638170699996</v>
      </c>
      <c r="C63" s="80">
        <f t="shared" si="4"/>
        <v>49558.638170699996</v>
      </c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</row>
    <row r="64" spans="1:69" x14ac:dyDescent="0.25">
      <c r="A64" s="19"/>
      <c r="B64" s="80">
        <v>50206.93900898</v>
      </c>
      <c r="C64" s="80">
        <f t="shared" si="4"/>
        <v>51211.077789159601</v>
      </c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</row>
    <row r="65" spans="1:69" x14ac:dyDescent="0.25">
      <c r="A65" s="19" t="s">
        <v>14</v>
      </c>
      <c r="B65" s="80">
        <v>51733.487966907596</v>
      </c>
      <c r="C65" s="80">
        <f t="shared" si="4"/>
        <v>52768.15772624575</v>
      </c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</row>
    <row r="66" spans="1:69" x14ac:dyDescent="0.25">
      <c r="A66" s="58" t="s">
        <v>15</v>
      </c>
      <c r="B66" s="83">
        <v>53301.109991410682</v>
      </c>
      <c r="C66" s="83">
        <f t="shared" si="4"/>
        <v>54367.132191238896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</row>
    <row r="67" spans="1:69" x14ac:dyDescent="0.25">
      <c r="A67" s="58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</row>
    <row r="68" spans="1:69" s="12" customFormat="1" x14ac:dyDescent="0.25">
      <c r="A68" s="34" t="s">
        <v>231</v>
      </c>
      <c r="B68" s="82">
        <v>31969.52979896</v>
      </c>
      <c r="C68" s="82">
        <f t="shared" ref="C68:C80" si="5">IF(B68*C$2&lt;(C$3),B68+(C$3),B68*(1+C$2))</f>
        <v>32969.52979896</v>
      </c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</row>
    <row r="69" spans="1:69" x14ac:dyDescent="0.25">
      <c r="A69" s="19"/>
      <c r="B69" s="80">
        <v>32836.548900500005</v>
      </c>
      <c r="C69" s="80">
        <f t="shared" si="5"/>
        <v>33836.548900500005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</row>
    <row r="70" spans="1:69" x14ac:dyDescent="0.25">
      <c r="A70" s="19"/>
      <c r="B70" s="80">
        <v>34099.031597180001</v>
      </c>
      <c r="C70" s="80">
        <f t="shared" si="5"/>
        <v>35099.031597180001</v>
      </c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</row>
    <row r="71" spans="1:69" x14ac:dyDescent="0.25">
      <c r="A71" s="19"/>
      <c r="B71" s="80">
        <v>35365.801162099997</v>
      </c>
      <c r="C71" s="80">
        <f t="shared" si="5"/>
        <v>36365.801162099997</v>
      </c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</row>
    <row r="72" spans="1:69" x14ac:dyDescent="0.25">
      <c r="A72" s="19"/>
      <c r="B72" s="80">
        <v>36634.714161140007</v>
      </c>
      <c r="C72" s="80">
        <f t="shared" si="5"/>
        <v>37634.714161140007</v>
      </c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</row>
    <row r="73" spans="1:69" x14ac:dyDescent="0.25">
      <c r="A73" s="19"/>
      <c r="B73" s="80">
        <v>37553.175681560002</v>
      </c>
      <c r="C73" s="80">
        <f t="shared" si="5"/>
        <v>38553.175681560002</v>
      </c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</row>
    <row r="74" spans="1:69" x14ac:dyDescent="0.25">
      <c r="A74" s="19"/>
      <c r="B74" s="80">
        <v>38595.956380939999</v>
      </c>
      <c r="C74" s="80">
        <f t="shared" si="5"/>
        <v>39595.956380939999</v>
      </c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</row>
    <row r="75" spans="1:69" x14ac:dyDescent="0.25">
      <c r="A75" s="19"/>
      <c r="B75" s="80">
        <v>39803.781507560001</v>
      </c>
      <c r="C75" s="80">
        <f t="shared" si="5"/>
        <v>40803.781507560001</v>
      </c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</row>
    <row r="76" spans="1:69" x14ac:dyDescent="0.25">
      <c r="A76" s="19"/>
      <c r="B76" s="80">
        <v>40661.155155560002</v>
      </c>
      <c r="C76" s="80">
        <f t="shared" si="5"/>
        <v>41661.155155560002</v>
      </c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</row>
    <row r="77" spans="1:69" x14ac:dyDescent="0.25">
      <c r="A77" s="19"/>
      <c r="B77" s="80">
        <v>41860.406545699996</v>
      </c>
      <c r="C77" s="80">
        <f t="shared" si="5"/>
        <v>42860.406545699996</v>
      </c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</row>
    <row r="78" spans="1:69" x14ac:dyDescent="0.25">
      <c r="A78" s="19"/>
      <c r="B78" s="80">
        <v>43065.016521140002</v>
      </c>
      <c r="C78" s="80">
        <f t="shared" si="5"/>
        <v>44065.016521140002</v>
      </c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</row>
    <row r="79" spans="1:69" x14ac:dyDescent="0.25">
      <c r="A79" s="19"/>
      <c r="B79" s="80">
        <v>45334.91325422001</v>
      </c>
      <c r="C79" s="80">
        <f t="shared" si="5"/>
        <v>46334.91325422001</v>
      </c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</row>
    <row r="80" spans="1:69" x14ac:dyDescent="0.25">
      <c r="A80" s="58" t="s">
        <v>20</v>
      </c>
      <c r="B80" s="83">
        <v>46945.703995399999</v>
      </c>
      <c r="C80" s="83">
        <f t="shared" si="5"/>
        <v>47945.703995399999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</row>
    <row r="81" spans="1:69" s="5" customFormat="1" x14ac:dyDescent="0.25">
      <c r="A81" s="58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</row>
    <row r="82" spans="1:69" s="5" customFormat="1" x14ac:dyDescent="0.25">
      <c r="A82" s="58" t="s">
        <v>348</v>
      </c>
      <c r="B82" s="83">
        <v>29811.091640120001</v>
      </c>
      <c r="C82" s="83">
        <f t="shared" ref="C82:C96" si="6">IF(B82*C$2&lt;(C$3),B82+(C$3),B82*(1+C$2))</f>
        <v>30811.091640120001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</row>
    <row r="83" spans="1:69" x14ac:dyDescent="0.25">
      <c r="A83" s="19"/>
      <c r="B83" s="80">
        <v>31542.98640908</v>
      </c>
      <c r="C83" s="80">
        <f t="shared" si="6"/>
        <v>32542.98640908</v>
      </c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</row>
    <row r="84" spans="1:69" x14ac:dyDescent="0.25">
      <c r="A84" s="19"/>
      <c r="B84" s="80">
        <v>31969.52979896</v>
      </c>
      <c r="C84" s="80">
        <f t="shared" si="6"/>
        <v>32969.52979896</v>
      </c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</row>
    <row r="85" spans="1:69" x14ac:dyDescent="0.25">
      <c r="A85" s="19"/>
      <c r="B85" s="80">
        <v>32836.548900500005</v>
      </c>
      <c r="C85" s="80">
        <f t="shared" si="6"/>
        <v>33836.548900500005</v>
      </c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</row>
    <row r="86" spans="1:69" x14ac:dyDescent="0.25">
      <c r="A86" s="19"/>
      <c r="B86" s="80">
        <v>34099.031597180001</v>
      </c>
      <c r="C86" s="80">
        <f t="shared" si="6"/>
        <v>35099.031597180001</v>
      </c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</row>
    <row r="87" spans="1:69" x14ac:dyDescent="0.25">
      <c r="A87" s="19"/>
      <c r="B87" s="80">
        <v>35365.801162099997</v>
      </c>
      <c r="C87" s="80">
        <f t="shared" si="6"/>
        <v>36365.801162099997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</row>
    <row r="88" spans="1:69" x14ac:dyDescent="0.25">
      <c r="A88" s="19"/>
      <c r="B88" s="80">
        <v>36634.714161140007</v>
      </c>
      <c r="C88" s="80">
        <f t="shared" si="6"/>
        <v>37634.714161140007</v>
      </c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</row>
    <row r="89" spans="1:69" x14ac:dyDescent="0.25">
      <c r="A89" s="19"/>
      <c r="B89" s="80">
        <v>37553.175681560002</v>
      </c>
      <c r="C89" s="80">
        <f t="shared" si="6"/>
        <v>38553.175681560002</v>
      </c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</row>
    <row r="90" spans="1:69" x14ac:dyDescent="0.25">
      <c r="A90" s="19"/>
      <c r="B90" s="80">
        <v>38595.956380939999</v>
      </c>
      <c r="C90" s="80">
        <f t="shared" si="6"/>
        <v>39595.956380939999</v>
      </c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</row>
    <row r="91" spans="1:69" x14ac:dyDescent="0.25">
      <c r="A91" s="19"/>
      <c r="B91" s="80">
        <v>39803.781507560001</v>
      </c>
      <c r="C91" s="80">
        <f t="shared" si="6"/>
        <v>40803.781507560001</v>
      </c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</row>
    <row r="92" spans="1:69" x14ac:dyDescent="0.25">
      <c r="A92" s="19"/>
      <c r="B92" s="80">
        <v>40661.155155560002</v>
      </c>
      <c r="C92" s="80">
        <f t="shared" si="6"/>
        <v>41661.155155560002</v>
      </c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</row>
    <row r="93" spans="1:69" x14ac:dyDescent="0.25">
      <c r="A93" s="19"/>
      <c r="B93" s="80">
        <v>41860.406545699996</v>
      </c>
      <c r="C93" s="80">
        <f t="shared" si="6"/>
        <v>42860.406545699996</v>
      </c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</row>
    <row r="94" spans="1:69" x14ac:dyDescent="0.25">
      <c r="A94" s="19"/>
      <c r="B94" s="80">
        <v>43065.016521140002</v>
      </c>
      <c r="C94" s="80">
        <f t="shared" si="6"/>
        <v>44065.016521140002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</row>
    <row r="95" spans="1:69" x14ac:dyDescent="0.25">
      <c r="A95" s="19"/>
      <c r="B95" s="80">
        <v>45334.91325422001</v>
      </c>
      <c r="C95" s="80">
        <f t="shared" si="6"/>
        <v>46334.91325422001</v>
      </c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</row>
    <row r="96" spans="1:69" x14ac:dyDescent="0.25">
      <c r="A96" s="58" t="s">
        <v>20</v>
      </c>
      <c r="B96" s="83">
        <v>46945.703995399999</v>
      </c>
      <c r="C96" s="83">
        <f t="shared" si="6"/>
        <v>47945.703995399999</v>
      </c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</row>
    <row r="97" spans="1:69" s="206" customFormat="1" x14ac:dyDescent="0.25">
      <c r="A97" s="210"/>
      <c r="B97" s="211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  <c r="BI97" s="211"/>
      <c r="BJ97" s="211"/>
      <c r="BK97" s="211"/>
      <c r="BL97" s="211"/>
      <c r="BM97" s="211"/>
      <c r="BN97" s="211"/>
      <c r="BO97" s="211"/>
      <c r="BP97" s="211"/>
      <c r="BQ97" s="211"/>
    </row>
    <row r="98" spans="1:69" s="12" customFormat="1" ht="47.25" customHeight="1" x14ac:dyDescent="0.25">
      <c r="A98" s="342" t="s">
        <v>232</v>
      </c>
      <c r="B98" s="82">
        <v>85644.879563303286</v>
      </c>
      <c r="C98" s="82">
        <f t="shared" ref="C98:C106" si="7">IF(B98*C$2&lt;(C$3),B98+(C$3),B98*(1+C$2))</f>
        <v>87357.777154569354</v>
      </c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</row>
    <row r="99" spans="1:69" x14ac:dyDescent="0.25">
      <c r="A99" s="19"/>
      <c r="B99" s="80">
        <v>88649.365885834544</v>
      </c>
      <c r="C99" s="80">
        <f t="shared" si="7"/>
        <v>90422.353203551233</v>
      </c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</row>
    <row r="100" spans="1:69" x14ac:dyDescent="0.25">
      <c r="A100" s="19"/>
      <c r="B100" s="80">
        <v>91652.717583621648</v>
      </c>
      <c r="C100" s="80">
        <f t="shared" si="7"/>
        <v>93485.771935294077</v>
      </c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</row>
    <row r="101" spans="1:69" x14ac:dyDescent="0.25">
      <c r="A101" s="19"/>
      <c r="B101" s="80">
        <v>94661.742405129538</v>
      </c>
      <c r="C101" s="80">
        <f t="shared" si="7"/>
        <v>96554.977253232137</v>
      </c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</row>
    <row r="102" spans="1:69" x14ac:dyDescent="0.25">
      <c r="A102" s="19"/>
      <c r="B102" s="80">
        <v>97671.901851381583</v>
      </c>
      <c r="C102" s="80">
        <f t="shared" si="7"/>
        <v>99625.339888409217</v>
      </c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</row>
    <row r="103" spans="1:69" x14ac:dyDescent="0.25">
      <c r="A103" s="19"/>
      <c r="B103" s="80">
        <v>100674.11892442452</v>
      </c>
      <c r="C103" s="80">
        <f t="shared" si="7"/>
        <v>102687.60130291301</v>
      </c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</row>
    <row r="104" spans="1:69" x14ac:dyDescent="0.25">
      <c r="A104" s="19"/>
      <c r="B104" s="80">
        <v>103912.3379442524</v>
      </c>
      <c r="C104" s="80">
        <f t="shared" si="7"/>
        <v>105990.58470313746</v>
      </c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</row>
    <row r="105" spans="1:69" x14ac:dyDescent="0.25">
      <c r="A105" s="19"/>
      <c r="B105" s="80">
        <v>106940.65138641099</v>
      </c>
      <c r="C105" s="80">
        <f t="shared" si="7"/>
        <v>109079.46441413921</v>
      </c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</row>
    <row r="106" spans="1:69" x14ac:dyDescent="0.25">
      <c r="A106" s="58"/>
      <c r="B106" s="83">
        <v>110151.63941237908</v>
      </c>
      <c r="C106" s="83">
        <f t="shared" si="7"/>
        <v>112354.67220062666</v>
      </c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</row>
    <row r="107" spans="1:69" x14ac:dyDescent="0.25">
      <c r="A107" s="58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</row>
    <row r="108" spans="1:69" s="12" customFormat="1" x14ac:dyDescent="0.25">
      <c r="A108" s="34" t="s">
        <v>233</v>
      </c>
      <c r="B108" s="82">
        <v>42679.198379540001</v>
      </c>
      <c r="C108" s="82">
        <f t="shared" ref="C108:C140" si="8">IF(B108*C$2&lt;(C$3),B108+(C$3),B108*(1+C$2))</f>
        <v>43679.198379540001</v>
      </c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</row>
    <row r="109" spans="1:69" x14ac:dyDescent="0.25">
      <c r="A109" s="19"/>
      <c r="B109" s="80">
        <v>43787.353819580007</v>
      </c>
      <c r="C109" s="80">
        <f t="shared" si="8"/>
        <v>44787.353819580007</v>
      </c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</row>
    <row r="110" spans="1:69" x14ac:dyDescent="0.25">
      <c r="A110" s="19"/>
      <c r="B110" s="80">
        <v>44840.851689560004</v>
      </c>
      <c r="C110" s="80">
        <f t="shared" si="8"/>
        <v>45840.851689560004</v>
      </c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</row>
    <row r="111" spans="1:69" x14ac:dyDescent="0.25">
      <c r="A111" s="19"/>
      <c r="B111" s="80">
        <v>47331.522137</v>
      </c>
      <c r="C111" s="80">
        <f t="shared" si="8"/>
        <v>48331.522137</v>
      </c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</row>
    <row r="112" spans="1:69" x14ac:dyDescent="0.25">
      <c r="A112" s="19"/>
      <c r="B112" s="80">
        <v>49972.23297284</v>
      </c>
      <c r="C112" s="80">
        <f t="shared" si="8"/>
        <v>50972.23297284</v>
      </c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</row>
    <row r="113" spans="1:69" x14ac:dyDescent="0.25">
      <c r="A113" s="19"/>
      <c r="B113" s="80">
        <v>51909.92474649541</v>
      </c>
      <c r="C113" s="80">
        <f t="shared" si="8"/>
        <v>52948.123241425317</v>
      </c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</row>
    <row r="114" spans="1:69" x14ac:dyDescent="0.25">
      <c r="A114" s="19"/>
      <c r="B114" s="80">
        <v>53853.818282624437</v>
      </c>
      <c r="C114" s="80">
        <f t="shared" si="8"/>
        <v>54930.894648276924</v>
      </c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</row>
    <row r="115" spans="1:69" x14ac:dyDescent="0.25">
      <c r="A115" s="19"/>
      <c r="B115" s="80">
        <v>55685.11319380255</v>
      </c>
      <c r="C115" s="80">
        <f t="shared" si="8"/>
        <v>56798.815457678604</v>
      </c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</row>
    <row r="116" spans="1:69" x14ac:dyDescent="0.25">
      <c r="A116" s="19"/>
      <c r="B116" s="80">
        <v>57517.532155618261</v>
      </c>
      <c r="C116" s="80">
        <f t="shared" si="8"/>
        <v>58667.882798730629</v>
      </c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</row>
    <row r="117" spans="1:69" x14ac:dyDescent="0.25">
      <c r="A117" s="19"/>
      <c r="B117" s="80">
        <v>59591.626187939684</v>
      </c>
      <c r="C117" s="80">
        <f t="shared" si="8"/>
        <v>60783.458711698477</v>
      </c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</row>
    <row r="118" spans="1:69" x14ac:dyDescent="0.25">
      <c r="A118" s="19"/>
      <c r="B118" s="80">
        <v>61595.373486123295</v>
      </c>
      <c r="C118" s="80">
        <f t="shared" si="8"/>
        <v>62827.280955845759</v>
      </c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</row>
    <row r="119" spans="1:69" x14ac:dyDescent="0.25">
      <c r="A119" s="19"/>
      <c r="B119" s="80">
        <v>63644.505774073245</v>
      </c>
      <c r="C119" s="80">
        <f t="shared" si="8"/>
        <v>64917.395889554711</v>
      </c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</row>
    <row r="120" spans="1:69" x14ac:dyDescent="0.25">
      <c r="A120" s="19"/>
      <c r="B120" s="80">
        <v>65668.676317651712</v>
      </c>
      <c r="C120" s="80">
        <f t="shared" si="8"/>
        <v>66982.049844004752</v>
      </c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</row>
    <row r="121" spans="1:69" x14ac:dyDescent="0.25">
      <c r="A121" s="19"/>
      <c r="B121" s="80">
        <v>67765.462844856316</v>
      </c>
      <c r="C121" s="80">
        <f t="shared" si="8"/>
        <v>69120.77210175345</v>
      </c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</row>
    <row r="122" spans="1:69" ht="16.5" customHeight="1" x14ac:dyDescent="0.25">
      <c r="A122" s="326" t="s">
        <v>234</v>
      </c>
      <c r="B122" s="83">
        <v>69074.819799614997</v>
      </c>
      <c r="C122" s="83">
        <f t="shared" si="8"/>
        <v>70456.316195607302</v>
      </c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</row>
    <row r="123" spans="1:69" s="5" customFormat="1" ht="16.5" customHeight="1" x14ac:dyDescent="0.25">
      <c r="A123" s="326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</row>
    <row r="124" spans="1:69" s="5" customFormat="1" ht="16.5" customHeight="1" x14ac:dyDescent="0.25">
      <c r="A124" s="58" t="s">
        <v>349</v>
      </c>
      <c r="B124" s="83">
        <v>39212.193690439999</v>
      </c>
      <c r="C124" s="83">
        <f t="shared" si="8"/>
        <v>40212.193690439999</v>
      </c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</row>
    <row r="125" spans="1:69" ht="16.5" customHeight="1" x14ac:dyDescent="0.25">
      <c r="A125" s="19"/>
      <c r="B125" s="80">
        <v>40340.711754619995</v>
      </c>
      <c r="C125" s="80">
        <f t="shared" si="8"/>
        <v>41340.711754619995</v>
      </c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</row>
    <row r="126" spans="1:69" ht="16.5" customHeight="1" x14ac:dyDescent="0.25">
      <c r="A126" s="19"/>
      <c r="B126" s="80">
        <v>42679.198379540001</v>
      </c>
      <c r="C126" s="80">
        <f t="shared" si="8"/>
        <v>43679.198379540001</v>
      </c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</row>
    <row r="127" spans="1:69" ht="16.5" customHeight="1" x14ac:dyDescent="0.25">
      <c r="A127" s="19"/>
      <c r="B127" s="80">
        <v>43787.353819580007</v>
      </c>
      <c r="C127" s="80">
        <f t="shared" si="8"/>
        <v>44787.353819580007</v>
      </c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</row>
    <row r="128" spans="1:69" ht="16.5" customHeight="1" x14ac:dyDescent="0.25">
      <c r="A128" s="19"/>
      <c r="B128" s="80">
        <v>44840.851689560004</v>
      </c>
      <c r="C128" s="80">
        <f t="shared" si="8"/>
        <v>45840.851689560004</v>
      </c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</row>
    <row r="129" spans="1:69" ht="16.5" customHeight="1" x14ac:dyDescent="0.25">
      <c r="A129" s="19"/>
      <c r="B129" s="80">
        <v>47331.522137</v>
      </c>
      <c r="C129" s="80">
        <f t="shared" si="8"/>
        <v>48331.522137</v>
      </c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</row>
    <row r="130" spans="1:69" ht="16.5" customHeight="1" x14ac:dyDescent="0.25">
      <c r="A130" s="19"/>
      <c r="B130" s="80">
        <v>49972.23297284</v>
      </c>
      <c r="C130" s="80">
        <f t="shared" si="8"/>
        <v>50972.23297284</v>
      </c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</row>
    <row r="131" spans="1:69" ht="16.5" customHeight="1" x14ac:dyDescent="0.25">
      <c r="A131" s="19"/>
      <c r="B131" s="80">
        <v>51909.92474649541</v>
      </c>
      <c r="C131" s="80">
        <f t="shared" si="8"/>
        <v>52948.123241425317</v>
      </c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</row>
    <row r="132" spans="1:69" ht="16.5" customHeight="1" x14ac:dyDescent="0.25">
      <c r="A132" s="19"/>
      <c r="B132" s="80">
        <v>53853.818282624437</v>
      </c>
      <c r="C132" s="80">
        <f t="shared" si="8"/>
        <v>54930.894648276924</v>
      </c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</row>
    <row r="133" spans="1:69" ht="16.5" customHeight="1" x14ac:dyDescent="0.25">
      <c r="A133" s="19"/>
      <c r="B133" s="80">
        <v>55685.11319380255</v>
      </c>
      <c r="C133" s="80">
        <f t="shared" si="8"/>
        <v>56798.815457678604</v>
      </c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</row>
    <row r="134" spans="1:69" ht="16.5" customHeight="1" x14ac:dyDescent="0.25">
      <c r="A134" s="19"/>
      <c r="B134" s="80">
        <v>57517.532155618261</v>
      </c>
      <c r="C134" s="80">
        <f t="shared" si="8"/>
        <v>58667.882798730629</v>
      </c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</row>
    <row r="135" spans="1:69" ht="16.5" customHeight="1" x14ac:dyDescent="0.25">
      <c r="A135" s="19"/>
      <c r="B135" s="80">
        <v>59591.626187939684</v>
      </c>
      <c r="C135" s="80">
        <f t="shared" si="8"/>
        <v>60783.458711698477</v>
      </c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</row>
    <row r="136" spans="1:69" ht="16.5" customHeight="1" x14ac:dyDescent="0.25">
      <c r="A136" s="19"/>
      <c r="B136" s="80">
        <v>61595.373486123295</v>
      </c>
      <c r="C136" s="80">
        <f t="shared" si="8"/>
        <v>62827.280955845759</v>
      </c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</row>
    <row r="137" spans="1:69" ht="16.5" customHeight="1" x14ac:dyDescent="0.25">
      <c r="A137" s="19"/>
      <c r="B137" s="80">
        <v>63644.505774073245</v>
      </c>
      <c r="C137" s="80">
        <f t="shared" si="8"/>
        <v>64917.395889554711</v>
      </c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</row>
    <row r="138" spans="1:69" ht="16.5" customHeight="1" x14ac:dyDescent="0.25">
      <c r="A138" s="19"/>
      <c r="B138" s="80">
        <v>65668.676317651712</v>
      </c>
      <c r="C138" s="80">
        <f t="shared" si="8"/>
        <v>66982.049844004752</v>
      </c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</row>
    <row r="139" spans="1:69" ht="16.5" customHeight="1" x14ac:dyDescent="0.25">
      <c r="A139" s="19"/>
      <c r="B139" s="80">
        <v>67765.462844856316</v>
      </c>
      <c r="C139" s="80">
        <f t="shared" si="8"/>
        <v>69120.77210175345</v>
      </c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</row>
    <row r="140" spans="1:69" ht="16.5" customHeight="1" x14ac:dyDescent="0.25">
      <c r="A140" s="326" t="s">
        <v>234</v>
      </c>
      <c r="B140" s="83">
        <v>69074.819799614997</v>
      </c>
      <c r="C140" s="83">
        <f t="shared" si="8"/>
        <v>70456.316195607302</v>
      </c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</row>
    <row r="141" spans="1:69" ht="16.5" customHeight="1" x14ac:dyDescent="0.25">
      <c r="A141" s="326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</row>
    <row r="142" spans="1:69" s="12" customFormat="1" x14ac:dyDescent="0.25">
      <c r="A142" s="34" t="s">
        <v>115</v>
      </c>
      <c r="B142" s="345"/>
      <c r="C142" s="34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  <c r="O142" s="345"/>
      <c r="P142" s="345"/>
      <c r="Q142" s="345"/>
      <c r="R142" s="345"/>
      <c r="S142" s="345"/>
      <c r="T142" s="345"/>
      <c r="U142" s="345"/>
      <c r="V142" s="345"/>
      <c r="W142" s="345"/>
      <c r="X142" s="345"/>
      <c r="Y142" s="345"/>
      <c r="Z142" s="345"/>
      <c r="AA142" s="345"/>
      <c r="AB142" s="345"/>
      <c r="AC142" s="345"/>
      <c r="AD142" s="345"/>
      <c r="AE142" s="345"/>
      <c r="AF142" s="345"/>
      <c r="AG142" s="345"/>
      <c r="AH142" s="345"/>
      <c r="AI142" s="345"/>
      <c r="AJ142" s="345"/>
      <c r="AK142" s="345"/>
      <c r="AL142" s="345"/>
      <c r="AM142" s="345"/>
      <c r="AN142" s="345"/>
      <c r="AO142" s="345"/>
      <c r="AP142" s="345"/>
      <c r="AQ142" s="345"/>
      <c r="AR142" s="345"/>
      <c r="AS142" s="345"/>
      <c r="AT142" s="345"/>
      <c r="AU142" s="345"/>
      <c r="AV142" s="345"/>
      <c r="AW142" s="345"/>
      <c r="AX142" s="345"/>
      <c r="AY142" s="345"/>
      <c r="AZ142" s="345"/>
      <c r="BA142" s="345"/>
      <c r="BB142" s="345"/>
      <c r="BC142" s="345"/>
      <c r="BD142" s="345"/>
      <c r="BE142" s="345"/>
      <c r="BF142" s="345"/>
      <c r="BG142" s="345"/>
      <c r="BH142" s="345"/>
      <c r="BI142" s="345"/>
      <c r="BJ142" s="345"/>
      <c r="BK142" s="345"/>
      <c r="BL142" s="345"/>
      <c r="BM142" s="345"/>
      <c r="BN142" s="345"/>
      <c r="BO142" s="345"/>
      <c r="BP142" s="345"/>
      <c r="BQ142" s="345"/>
    </row>
    <row r="143" spans="1:69" x14ac:dyDescent="0.25">
      <c r="A143" s="19" t="s">
        <v>167</v>
      </c>
      <c r="B143" s="327">
        <v>732.15839468576894</v>
      </c>
      <c r="C143" s="327">
        <f t="shared" ref="C143:C155" si="9">IF(B143*C$2&lt;(C$3/52.18),B143+(C$3/52.18),B143*(1+C$2))</f>
        <v>751.32282550217371</v>
      </c>
      <c r="D143" s="327"/>
      <c r="E143" s="327"/>
      <c r="F143" s="327"/>
      <c r="G143" s="327"/>
      <c r="H143" s="327"/>
      <c r="I143" s="327"/>
      <c r="J143" s="327"/>
      <c r="K143" s="327"/>
      <c r="L143" s="327"/>
      <c r="M143" s="327"/>
      <c r="N143" s="327"/>
      <c r="O143" s="327"/>
      <c r="P143" s="327"/>
      <c r="Q143" s="327"/>
      <c r="R143" s="327"/>
      <c r="S143" s="327"/>
      <c r="T143" s="327"/>
      <c r="U143" s="327"/>
      <c r="V143" s="327"/>
      <c r="W143" s="327"/>
      <c r="X143" s="327"/>
      <c r="Y143" s="327"/>
      <c r="Z143" s="327"/>
      <c r="AA143" s="327"/>
      <c r="AB143" s="327"/>
      <c r="AC143" s="327"/>
      <c r="AD143" s="327"/>
      <c r="AE143" s="327"/>
      <c r="AF143" s="327"/>
      <c r="AG143" s="327"/>
      <c r="AH143" s="327"/>
      <c r="AI143" s="327"/>
      <c r="AJ143" s="327"/>
      <c r="AK143" s="327"/>
      <c r="AL143" s="327"/>
      <c r="AM143" s="327"/>
      <c r="AN143" s="327"/>
      <c r="AO143" s="327"/>
      <c r="AP143" s="327"/>
      <c r="AQ143" s="327"/>
      <c r="AR143" s="327"/>
      <c r="AS143" s="327"/>
      <c r="AT143" s="327"/>
      <c r="AU143" s="327"/>
      <c r="AV143" s="327"/>
      <c r="AW143" s="327"/>
      <c r="AX143" s="327"/>
      <c r="AY143" s="327"/>
      <c r="AZ143" s="327"/>
      <c r="BA143" s="327"/>
      <c r="BB143" s="327"/>
      <c r="BC143" s="327"/>
      <c r="BD143" s="327"/>
      <c r="BE143" s="327"/>
      <c r="BF143" s="327"/>
      <c r="BG143" s="327"/>
      <c r="BH143" s="327"/>
      <c r="BI143" s="327"/>
      <c r="BJ143" s="327"/>
      <c r="BK143" s="327"/>
      <c r="BL143" s="327"/>
      <c r="BM143" s="327"/>
      <c r="BN143" s="327"/>
      <c r="BO143" s="327"/>
      <c r="BP143" s="327"/>
      <c r="BQ143" s="327"/>
    </row>
    <row r="144" spans="1:69" x14ac:dyDescent="0.25">
      <c r="A144" s="19" t="s">
        <v>79</v>
      </c>
      <c r="B144" s="327">
        <v>735.705778154369</v>
      </c>
      <c r="C144" s="327">
        <f t="shared" si="9"/>
        <v>754.87020897077377</v>
      </c>
      <c r="D144" s="327"/>
      <c r="E144" s="327"/>
      <c r="F144" s="327"/>
      <c r="G144" s="327"/>
      <c r="H144" s="327"/>
      <c r="I144" s="327"/>
      <c r="J144" s="327"/>
      <c r="K144" s="327"/>
      <c r="L144" s="327"/>
      <c r="M144" s="327"/>
      <c r="N144" s="327"/>
      <c r="O144" s="327"/>
      <c r="P144" s="327"/>
      <c r="Q144" s="327"/>
      <c r="R144" s="327"/>
      <c r="S144" s="327"/>
      <c r="T144" s="327"/>
      <c r="U144" s="327"/>
      <c r="V144" s="327"/>
      <c r="W144" s="327"/>
      <c r="X144" s="327"/>
      <c r="Y144" s="327"/>
      <c r="Z144" s="327"/>
      <c r="AA144" s="327"/>
      <c r="AB144" s="327"/>
      <c r="AC144" s="327"/>
      <c r="AD144" s="327"/>
      <c r="AE144" s="327"/>
      <c r="AF144" s="327"/>
      <c r="AG144" s="327"/>
      <c r="AH144" s="327"/>
      <c r="AI144" s="327"/>
      <c r="AJ144" s="327"/>
      <c r="AK144" s="327"/>
      <c r="AL144" s="327"/>
      <c r="AM144" s="327"/>
      <c r="AN144" s="327"/>
      <c r="AO144" s="327"/>
      <c r="AP144" s="327"/>
      <c r="AQ144" s="327"/>
      <c r="AR144" s="327"/>
      <c r="AS144" s="327"/>
      <c r="AT144" s="327"/>
      <c r="AU144" s="327"/>
      <c r="AV144" s="327"/>
      <c r="AW144" s="327"/>
      <c r="AX144" s="327"/>
      <c r="AY144" s="327"/>
      <c r="AZ144" s="327"/>
      <c r="BA144" s="327"/>
      <c r="BB144" s="327"/>
      <c r="BC144" s="327"/>
      <c r="BD144" s="327"/>
      <c r="BE144" s="327"/>
      <c r="BF144" s="327"/>
      <c r="BG144" s="327"/>
      <c r="BH144" s="327"/>
      <c r="BI144" s="327"/>
      <c r="BJ144" s="327"/>
      <c r="BK144" s="327"/>
      <c r="BL144" s="327"/>
      <c r="BM144" s="327"/>
      <c r="BN144" s="327"/>
      <c r="BO144" s="327"/>
      <c r="BP144" s="327"/>
      <c r="BQ144" s="327"/>
    </row>
    <row r="145" spans="1:69" x14ac:dyDescent="0.25">
      <c r="A145" s="19" t="s">
        <v>215</v>
      </c>
      <c r="B145" s="327">
        <v>739.060252552169</v>
      </c>
      <c r="C145" s="327">
        <f t="shared" si="9"/>
        <v>758.22468336857378</v>
      </c>
      <c r="D145" s="327"/>
      <c r="E145" s="327"/>
      <c r="F145" s="327"/>
      <c r="G145" s="327"/>
      <c r="H145" s="327"/>
      <c r="I145" s="327"/>
      <c r="J145" s="327"/>
      <c r="K145" s="327"/>
      <c r="L145" s="327"/>
      <c r="M145" s="327"/>
      <c r="N145" s="327"/>
      <c r="O145" s="327"/>
      <c r="P145" s="327"/>
      <c r="Q145" s="327"/>
      <c r="R145" s="327"/>
      <c r="S145" s="327"/>
      <c r="T145" s="327"/>
      <c r="U145" s="327"/>
      <c r="V145" s="327"/>
      <c r="W145" s="327"/>
      <c r="X145" s="327"/>
      <c r="Y145" s="327"/>
      <c r="Z145" s="327"/>
      <c r="AA145" s="327"/>
      <c r="AB145" s="327"/>
      <c r="AC145" s="327"/>
      <c r="AD145" s="327"/>
      <c r="AE145" s="327"/>
      <c r="AF145" s="327"/>
      <c r="AG145" s="327"/>
      <c r="AH145" s="327"/>
      <c r="AI145" s="327"/>
      <c r="AJ145" s="327"/>
      <c r="AK145" s="327"/>
      <c r="AL145" s="327"/>
      <c r="AM145" s="327"/>
      <c r="AN145" s="327"/>
      <c r="AO145" s="327"/>
      <c r="AP145" s="327"/>
      <c r="AQ145" s="327"/>
      <c r="AR145" s="327"/>
      <c r="AS145" s="327"/>
      <c r="AT145" s="327"/>
      <c r="AU145" s="327"/>
      <c r="AV145" s="327"/>
      <c r="AW145" s="327"/>
      <c r="AX145" s="327"/>
      <c r="AY145" s="327"/>
      <c r="AZ145" s="327"/>
      <c r="BA145" s="327"/>
      <c r="BB145" s="327"/>
      <c r="BC145" s="327"/>
      <c r="BD145" s="327"/>
      <c r="BE145" s="327"/>
      <c r="BF145" s="327"/>
      <c r="BG145" s="327"/>
      <c r="BH145" s="327"/>
      <c r="BI145" s="327"/>
      <c r="BJ145" s="327"/>
      <c r="BK145" s="327"/>
      <c r="BL145" s="327"/>
      <c r="BM145" s="327"/>
      <c r="BN145" s="327"/>
      <c r="BO145" s="327"/>
      <c r="BP145" s="327"/>
      <c r="BQ145" s="327"/>
    </row>
    <row r="146" spans="1:69" x14ac:dyDescent="0.25">
      <c r="A146" s="19" t="s">
        <v>216</v>
      </c>
      <c r="B146" s="327">
        <v>739.060252552169</v>
      </c>
      <c r="C146" s="327">
        <f t="shared" si="9"/>
        <v>758.22468336857378</v>
      </c>
      <c r="D146" s="327"/>
      <c r="E146" s="327"/>
      <c r="F146" s="327"/>
      <c r="G146" s="327"/>
      <c r="H146" s="327"/>
      <c r="I146" s="327"/>
      <c r="J146" s="327"/>
      <c r="K146" s="327"/>
      <c r="L146" s="327"/>
      <c r="M146" s="327"/>
      <c r="N146" s="327"/>
      <c r="O146" s="327"/>
      <c r="P146" s="327"/>
      <c r="Q146" s="327"/>
      <c r="R146" s="327"/>
      <c r="S146" s="327"/>
      <c r="T146" s="327"/>
      <c r="U146" s="327"/>
      <c r="V146" s="327"/>
      <c r="W146" s="327"/>
      <c r="X146" s="327"/>
      <c r="Y146" s="327"/>
      <c r="Z146" s="327"/>
      <c r="AA146" s="327"/>
      <c r="AB146" s="327"/>
      <c r="AC146" s="327"/>
      <c r="AD146" s="327"/>
      <c r="AE146" s="327"/>
      <c r="AF146" s="327"/>
      <c r="AG146" s="327"/>
      <c r="AH146" s="327"/>
      <c r="AI146" s="327"/>
      <c r="AJ146" s="327"/>
      <c r="AK146" s="327"/>
      <c r="AL146" s="327"/>
      <c r="AM146" s="327"/>
      <c r="AN146" s="327"/>
      <c r="AO146" s="327"/>
      <c r="AP146" s="327"/>
      <c r="AQ146" s="327"/>
      <c r="AR146" s="327"/>
      <c r="AS146" s="327"/>
      <c r="AT146" s="327"/>
      <c r="AU146" s="327"/>
      <c r="AV146" s="327"/>
      <c r="AW146" s="327"/>
      <c r="AX146" s="327"/>
      <c r="AY146" s="327"/>
      <c r="AZ146" s="327"/>
      <c r="BA146" s="327"/>
      <c r="BB146" s="327"/>
      <c r="BC146" s="327"/>
      <c r="BD146" s="327"/>
      <c r="BE146" s="327"/>
      <c r="BF146" s="327"/>
      <c r="BG146" s="327"/>
      <c r="BH146" s="327"/>
      <c r="BI146" s="327"/>
      <c r="BJ146" s="327"/>
      <c r="BK146" s="327"/>
      <c r="BL146" s="327"/>
      <c r="BM146" s="327"/>
      <c r="BN146" s="327"/>
      <c r="BO146" s="327"/>
      <c r="BP146" s="327"/>
      <c r="BQ146" s="327"/>
    </row>
    <row r="147" spans="1:69" x14ac:dyDescent="0.25">
      <c r="A147" s="19" t="s">
        <v>217</v>
      </c>
      <c r="B147" s="327">
        <v>739.32818181716902</v>
      </c>
      <c r="C147" s="327">
        <f t="shared" si="9"/>
        <v>758.4926126335738</v>
      </c>
      <c r="D147" s="327"/>
      <c r="E147" s="327"/>
      <c r="F147" s="327"/>
      <c r="G147" s="327"/>
      <c r="H147" s="327"/>
      <c r="I147" s="327"/>
      <c r="J147" s="327"/>
      <c r="K147" s="327"/>
      <c r="L147" s="327"/>
      <c r="M147" s="327"/>
      <c r="N147" s="327"/>
      <c r="O147" s="327"/>
      <c r="P147" s="327"/>
      <c r="Q147" s="327"/>
      <c r="R147" s="327"/>
      <c r="S147" s="327"/>
      <c r="T147" s="327"/>
      <c r="U147" s="327"/>
      <c r="V147" s="327"/>
      <c r="W147" s="327"/>
      <c r="X147" s="327"/>
      <c r="Y147" s="327"/>
      <c r="Z147" s="327"/>
      <c r="AA147" s="327"/>
      <c r="AB147" s="327"/>
      <c r="AC147" s="327"/>
      <c r="AD147" s="327"/>
      <c r="AE147" s="327"/>
      <c r="AF147" s="327"/>
      <c r="AG147" s="327"/>
      <c r="AH147" s="327"/>
      <c r="AI147" s="327"/>
      <c r="AJ147" s="327"/>
      <c r="AK147" s="327"/>
      <c r="AL147" s="327"/>
      <c r="AM147" s="327"/>
      <c r="AN147" s="327"/>
      <c r="AO147" s="327"/>
      <c r="AP147" s="327"/>
      <c r="AQ147" s="327"/>
      <c r="AR147" s="327"/>
      <c r="AS147" s="327"/>
      <c r="AT147" s="327"/>
      <c r="AU147" s="327"/>
      <c r="AV147" s="327"/>
      <c r="AW147" s="327"/>
      <c r="AX147" s="327"/>
      <c r="AY147" s="327"/>
      <c r="AZ147" s="327"/>
      <c r="BA147" s="327"/>
      <c r="BB147" s="327"/>
      <c r="BC147" s="327"/>
      <c r="BD147" s="327"/>
      <c r="BE147" s="327"/>
      <c r="BF147" s="327"/>
      <c r="BG147" s="327"/>
      <c r="BH147" s="327"/>
      <c r="BI147" s="327"/>
      <c r="BJ147" s="327"/>
      <c r="BK147" s="327"/>
      <c r="BL147" s="327"/>
      <c r="BM147" s="327"/>
      <c r="BN147" s="327"/>
      <c r="BO147" s="327"/>
      <c r="BP147" s="327"/>
      <c r="BQ147" s="327"/>
    </row>
    <row r="148" spans="1:69" x14ac:dyDescent="0.25">
      <c r="A148" s="19" t="s">
        <v>218</v>
      </c>
      <c r="B148" s="327">
        <v>741.24655535456907</v>
      </c>
      <c r="C148" s="327">
        <f t="shared" si="9"/>
        <v>760.41098617097384</v>
      </c>
      <c r="D148" s="327"/>
      <c r="E148" s="327"/>
      <c r="F148" s="327"/>
      <c r="G148" s="327"/>
      <c r="H148" s="327"/>
      <c r="I148" s="327"/>
      <c r="J148" s="327"/>
      <c r="K148" s="327"/>
      <c r="L148" s="327"/>
      <c r="M148" s="327"/>
      <c r="N148" s="327"/>
      <c r="O148" s="327"/>
      <c r="P148" s="327"/>
      <c r="Q148" s="327"/>
      <c r="R148" s="327"/>
      <c r="S148" s="327"/>
      <c r="T148" s="327"/>
      <c r="U148" s="327"/>
      <c r="V148" s="327"/>
      <c r="W148" s="327"/>
      <c r="X148" s="327"/>
      <c r="Y148" s="327"/>
      <c r="Z148" s="327"/>
      <c r="AA148" s="327"/>
      <c r="AB148" s="327"/>
      <c r="AC148" s="327"/>
      <c r="AD148" s="327"/>
      <c r="AE148" s="327"/>
      <c r="AF148" s="327"/>
      <c r="AG148" s="327"/>
      <c r="AH148" s="327"/>
      <c r="AI148" s="327"/>
      <c r="AJ148" s="327"/>
      <c r="AK148" s="327"/>
      <c r="AL148" s="327"/>
      <c r="AM148" s="327"/>
      <c r="AN148" s="327"/>
      <c r="AO148" s="327"/>
      <c r="AP148" s="327"/>
      <c r="AQ148" s="327"/>
      <c r="AR148" s="327"/>
      <c r="AS148" s="327"/>
      <c r="AT148" s="327"/>
      <c r="AU148" s="327"/>
      <c r="AV148" s="327"/>
      <c r="AW148" s="327"/>
      <c r="AX148" s="327"/>
      <c r="AY148" s="327"/>
      <c r="AZ148" s="327"/>
      <c r="BA148" s="327"/>
      <c r="BB148" s="327"/>
      <c r="BC148" s="327"/>
      <c r="BD148" s="327"/>
      <c r="BE148" s="327"/>
      <c r="BF148" s="327"/>
      <c r="BG148" s="327"/>
      <c r="BH148" s="327"/>
      <c r="BI148" s="327"/>
      <c r="BJ148" s="327"/>
      <c r="BK148" s="327"/>
      <c r="BL148" s="327"/>
      <c r="BM148" s="327"/>
      <c r="BN148" s="327"/>
      <c r="BO148" s="327"/>
      <c r="BP148" s="327"/>
      <c r="BQ148" s="327"/>
    </row>
    <row r="149" spans="1:69" x14ac:dyDescent="0.25">
      <c r="A149" s="19" t="s">
        <v>219</v>
      </c>
      <c r="B149" s="327">
        <v>743.11134303896904</v>
      </c>
      <c r="C149" s="327">
        <f t="shared" si="9"/>
        <v>762.27577385537381</v>
      </c>
      <c r="D149" s="327"/>
      <c r="E149" s="327"/>
      <c r="F149" s="327"/>
      <c r="G149" s="327"/>
      <c r="H149" s="327"/>
      <c r="I149" s="327"/>
      <c r="J149" s="327"/>
      <c r="K149" s="327"/>
      <c r="L149" s="327"/>
      <c r="M149" s="327"/>
      <c r="N149" s="327"/>
      <c r="O149" s="327"/>
      <c r="P149" s="327"/>
      <c r="Q149" s="327"/>
      <c r="R149" s="327"/>
      <c r="S149" s="327"/>
      <c r="T149" s="327"/>
      <c r="U149" s="327"/>
      <c r="V149" s="327"/>
      <c r="W149" s="327"/>
      <c r="X149" s="327"/>
      <c r="Y149" s="327"/>
      <c r="Z149" s="327"/>
      <c r="AA149" s="327"/>
      <c r="AB149" s="327"/>
      <c r="AC149" s="327"/>
      <c r="AD149" s="327"/>
      <c r="AE149" s="327"/>
      <c r="AF149" s="327"/>
      <c r="AG149" s="327"/>
      <c r="AH149" s="327"/>
      <c r="AI149" s="327"/>
      <c r="AJ149" s="327"/>
      <c r="AK149" s="327"/>
      <c r="AL149" s="327"/>
      <c r="AM149" s="327"/>
      <c r="AN149" s="327"/>
      <c r="AO149" s="327"/>
      <c r="AP149" s="327"/>
      <c r="AQ149" s="327"/>
      <c r="AR149" s="327"/>
      <c r="AS149" s="327"/>
      <c r="AT149" s="327"/>
      <c r="AU149" s="327"/>
      <c r="AV149" s="327"/>
      <c r="AW149" s="327"/>
      <c r="AX149" s="327"/>
      <c r="AY149" s="327"/>
      <c r="AZ149" s="327"/>
      <c r="BA149" s="327"/>
      <c r="BB149" s="327"/>
      <c r="BC149" s="327"/>
      <c r="BD149" s="327"/>
      <c r="BE149" s="327"/>
      <c r="BF149" s="327"/>
      <c r="BG149" s="327"/>
      <c r="BH149" s="327"/>
      <c r="BI149" s="327"/>
      <c r="BJ149" s="327"/>
      <c r="BK149" s="327"/>
      <c r="BL149" s="327"/>
      <c r="BM149" s="327"/>
      <c r="BN149" s="327"/>
      <c r="BO149" s="327"/>
      <c r="BP149" s="327"/>
      <c r="BQ149" s="327"/>
    </row>
    <row r="150" spans="1:69" x14ac:dyDescent="0.25">
      <c r="A150" s="19" t="s">
        <v>220</v>
      </c>
      <c r="B150" s="327">
        <v>745.12617111176905</v>
      </c>
      <c r="C150" s="327">
        <f t="shared" si="9"/>
        <v>764.29060192817383</v>
      </c>
      <c r="D150" s="327"/>
      <c r="E150" s="327"/>
      <c r="F150" s="327"/>
      <c r="G150" s="327"/>
      <c r="H150" s="327"/>
      <c r="I150" s="327"/>
      <c r="J150" s="327"/>
      <c r="K150" s="327"/>
      <c r="L150" s="327"/>
      <c r="M150" s="327"/>
      <c r="N150" s="327"/>
      <c r="O150" s="327"/>
      <c r="P150" s="327"/>
      <c r="Q150" s="327"/>
      <c r="R150" s="327"/>
      <c r="S150" s="327"/>
      <c r="T150" s="327"/>
      <c r="U150" s="327"/>
      <c r="V150" s="327"/>
      <c r="W150" s="327"/>
      <c r="X150" s="327"/>
      <c r="Y150" s="327"/>
      <c r="Z150" s="327"/>
      <c r="AA150" s="327"/>
      <c r="AB150" s="327"/>
      <c r="AC150" s="327"/>
      <c r="AD150" s="327"/>
      <c r="AE150" s="327"/>
      <c r="AF150" s="327"/>
      <c r="AG150" s="327"/>
      <c r="AH150" s="327"/>
      <c r="AI150" s="327"/>
      <c r="AJ150" s="327"/>
      <c r="AK150" s="327"/>
      <c r="AL150" s="327"/>
      <c r="AM150" s="327"/>
      <c r="AN150" s="327"/>
      <c r="AO150" s="327"/>
      <c r="AP150" s="327"/>
      <c r="AQ150" s="327"/>
      <c r="AR150" s="327"/>
      <c r="AS150" s="327"/>
      <c r="AT150" s="327"/>
      <c r="AU150" s="327"/>
      <c r="AV150" s="327"/>
      <c r="AW150" s="327"/>
      <c r="AX150" s="327"/>
      <c r="AY150" s="327"/>
      <c r="AZ150" s="327"/>
      <c r="BA150" s="327"/>
      <c r="BB150" s="327"/>
      <c r="BC150" s="327"/>
      <c r="BD150" s="327"/>
      <c r="BE150" s="327"/>
      <c r="BF150" s="327"/>
      <c r="BG150" s="327"/>
      <c r="BH150" s="327"/>
      <c r="BI150" s="327"/>
      <c r="BJ150" s="327"/>
      <c r="BK150" s="327"/>
      <c r="BL150" s="327"/>
      <c r="BM150" s="327"/>
      <c r="BN150" s="327"/>
      <c r="BO150" s="327"/>
      <c r="BP150" s="327"/>
      <c r="BQ150" s="327"/>
    </row>
    <row r="151" spans="1:69" x14ac:dyDescent="0.25">
      <c r="A151" s="19" t="s">
        <v>221</v>
      </c>
      <c r="B151" s="327">
        <v>747.05526181976904</v>
      </c>
      <c r="C151" s="327">
        <f t="shared" si="9"/>
        <v>766.21969263617382</v>
      </c>
      <c r="D151" s="327"/>
      <c r="E151" s="327"/>
      <c r="F151" s="327"/>
      <c r="G151" s="327"/>
      <c r="H151" s="327"/>
      <c r="I151" s="327"/>
      <c r="J151" s="327"/>
      <c r="K151" s="327"/>
      <c r="L151" s="327"/>
      <c r="M151" s="327"/>
      <c r="N151" s="327"/>
      <c r="O151" s="327"/>
      <c r="P151" s="327"/>
      <c r="Q151" s="327"/>
      <c r="R151" s="327"/>
      <c r="S151" s="327"/>
      <c r="T151" s="327"/>
      <c r="U151" s="327"/>
      <c r="V151" s="327"/>
      <c r="W151" s="327"/>
      <c r="X151" s="327"/>
      <c r="Y151" s="327"/>
      <c r="Z151" s="327"/>
      <c r="AA151" s="327"/>
      <c r="AB151" s="327"/>
      <c r="AC151" s="327"/>
      <c r="AD151" s="327"/>
      <c r="AE151" s="327"/>
      <c r="AF151" s="327"/>
      <c r="AG151" s="327"/>
      <c r="AH151" s="327"/>
      <c r="AI151" s="327"/>
      <c r="AJ151" s="327"/>
      <c r="AK151" s="327"/>
      <c r="AL151" s="327"/>
      <c r="AM151" s="327"/>
      <c r="AN151" s="327"/>
      <c r="AO151" s="327"/>
      <c r="AP151" s="327"/>
      <c r="AQ151" s="327"/>
      <c r="AR151" s="327"/>
      <c r="AS151" s="327"/>
      <c r="AT151" s="327"/>
      <c r="AU151" s="327"/>
      <c r="AV151" s="327"/>
      <c r="AW151" s="327"/>
      <c r="AX151" s="327"/>
      <c r="AY151" s="327"/>
      <c r="AZ151" s="327"/>
      <c r="BA151" s="327"/>
      <c r="BB151" s="327"/>
      <c r="BC151" s="327"/>
      <c r="BD151" s="327"/>
      <c r="BE151" s="327"/>
      <c r="BF151" s="327"/>
      <c r="BG151" s="327"/>
      <c r="BH151" s="327"/>
      <c r="BI151" s="327"/>
      <c r="BJ151" s="327"/>
      <c r="BK151" s="327"/>
      <c r="BL151" s="327"/>
      <c r="BM151" s="327"/>
      <c r="BN151" s="327"/>
      <c r="BO151" s="327"/>
      <c r="BP151" s="327"/>
      <c r="BQ151" s="327"/>
    </row>
    <row r="152" spans="1:69" x14ac:dyDescent="0.25">
      <c r="A152" s="19" t="s">
        <v>222</v>
      </c>
      <c r="B152" s="327">
        <v>749.05937272196888</v>
      </c>
      <c r="C152" s="327">
        <f t="shared" si="9"/>
        <v>768.22380353837366</v>
      </c>
      <c r="D152" s="327"/>
      <c r="E152" s="327"/>
      <c r="F152" s="327"/>
      <c r="G152" s="327"/>
      <c r="H152" s="327"/>
      <c r="I152" s="327"/>
      <c r="J152" s="327"/>
      <c r="K152" s="327"/>
      <c r="L152" s="327"/>
      <c r="M152" s="327"/>
      <c r="N152" s="327"/>
      <c r="O152" s="327"/>
      <c r="P152" s="327"/>
      <c r="Q152" s="327"/>
      <c r="R152" s="327"/>
      <c r="S152" s="327"/>
      <c r="T152" s="327"/>
      <c r="U152" s="327"/>
      <c r="V152" s="327"/>
      <c r="W152" s="327"/>
      <c r="X152" s="327"/>
      <c r="Y152" s="327"/>
      <c r="Z152" s="327"/>
      <c r="AA152" s="327"/>
      <c r="AB152" s="327"/>
      <c r="AC152" s="327"/>
      <c r="AD152" s="327"/>
      <c r="AE152" s="327"/>
      <c r="AF152" s="327"/>
      <c r="AG152" s="327"/>
      <c r="AH152" s="327"/>
      <c r="AI152" s="327"/>
      <c r="AJ152" s="327"/>
      <c r="AK152" s="327"/>
      <c r="AL152" s="327"/>
      <c r="AM152" s="327"/>
      <c r="AN152" s="327"/>
      <c r="AO152" s="327"/>
      <c r="AP152" s="327"/>
      <c r="AQ152" s="327"/>
      <c r="AR152" s="327"/>
      <c r="AS152" s="327"/>
      <c r="AT152" s="327"/>
      <c r="AU152" s="327"/>
      <c r="AV152" s="327"/>
      <c r="AW152" s="327"/>
      <c r="AX152" s="327"/>
      <c r="AY152" s="327"/>
      <c r="AZ152" s="327"/>
      <c r="BA152" s="327"/>
      <c r="BB152" s="327"/>
      <c r="BC152" s="327"/>
      <c r="BD152" s="327"/>
      <c r="BE152" s="327"/>
      <c r="BF152" s="327"/>
      <c r="BG152" s="327"/>
      <c r="BH152" s="327"/>
      <c r="BI152" s="327"/>
      <c r="BJ152" s="327"/>
      <c r="BK152" s="327"/>
      <c r="BL152" s="327"/>
      <c r="BM152" s="327"/>
      <c r="BN152" s="327"/>
      <c r="BO152" s="327"/>
      <c r="BP152" s="327"/>
      <c r="BQ152" s="327"/>
    </row>
    <row r="153" spans="1:69" x14ac:dyDescent="0.25">
      <c r="A153" s="19" t="s">
        <v>223</v>
      </c>
      <c r="B153" s="327">
        <v>751.18137250076904</v>
      </c>
      <c r="C153" s="327">
        <f t="shared" si="9"/>
        <v>770.34580331717382</v>
      </c>
      <c r="D153" s="327"/>
      <c r="E153" s="327"/>
      <c r="F153" s="327"/>
      <c r="G153" s="327"/>
      <c r="H153" s="327"/>
      <c r="I153" s="327"/>
      <c r="J153" s="327"/>
      <c r="K153" s="327"/>
      <c r="L153" s="327"/>
      <c r="M153" s="327"/>
      <c r="N153" s="327"/>
      <c r="O153" s="327"/>
      <c r="P153" s="327"/>
      <c r="Q153" s="327"/>
      <c r="R153" s="327"/>
      <c r="S153" s="327"/>
      <c r="T153" s="327"/>
      <c r="U153" s="327"/>
      <c r="V153" s="327"/>
      <c r="W153" s="327"/>
      <c r="X153" s="327"/>
      <c r="Y153" s="327"/>
      <c r="Z153" s="327"/>
      <c r="AA153" s="327"/>
      <c r="AB153" s="327"/>
      <c r="AC153" s="327"/>
      <c r="AD153" s="327"/>
      <c r="AE153" s="327"/>
      <c r="AF153" s="327"/>
      <c r="AG153" s="327"/>
      <c r="AH153" s="327"/>
      <c r="AI153" s="327"/>
      <c r="AJ153" s="327"/>
      <c r="AK153" s="327"/>
      <c r="AL153" s="327"/>
      <c r="AM153" s="327"/>
      <c r="AN153" s="327"/>
      <c r="AO153" s="327"/>
      <c r="AP153" s="327"/>
      <c r="AQ153" s="327"/>
      <c r="AR153" s="327"/>
      <c r="AS153" s="327"/>
      <c r="AT153" s="327"/>
      <c r="AU153" s="327"/>
      <c r="AV153" s="327"/>
      <c r="AW153" s="327"/>
      <c r="AX153" s="327"/>
      <c r="AY153" s="327"/>
      <c r="AZ153" s="327"/>
      <c r="BA153" s="327"/>
      <c r="BB153" s="327"/>
      <c r="BC153" s="327"/>
      <c r="BD153" s="327"/>
      <c r="BE153" s="327"/>
      <c r="BF153" s="327"/>
      <c r="BG153" s="327"/>
      <c r="BH153" s="327"/>
      <c r="BI153" s="327"/>
      <c r="BJ153" s="327"/>
      <c r="BK153" s="327"/>
      <c r="BL153" s="327"/>
      <c r="BM153" s="327"/>
      <c r="BN153" s="327"/>
      <c r="BO153" s="327"/>
      <c r="BP153" s="327"/>
      <c r="BQ153" s="327"/>
    </row>
    <row r="154" spans="1:69" x14ac:dyDescent="0.25">
      <c r="A154" s="19" t="s">
        <v>224</v>
      </c>
      <c r="B154" s="327">
        <v>753.30337227956898</v>
      </c>
      <c r="C154" s="327">
        <f t="shared" si="9"/>
        <v>772.46780309597375</v>
      </c>
      <c r="D154" s="327"/>
      <c r="E154" s="327"/>
      <c r="F154" s="327"/>
      <c r="G154" s="327"/>
      <c r="H154" s="327"/>
      <c r="I154" s="327"/>
      <c r="J154" s="327"/>
      <c r="K154" s="327"/>
      <c r="L154" s="327"/>
      <c r="M154" s="327"/>
      <c r="N154" s="327"/>
      <c r="O154" s="327"/>
      <c r="P154" s="327"/>
      <c r="Q154" s="327"/>
      <c r="R154" s="327"/>
      <c r="S154" s="327"/>
      <c r="T154" s="327"/>
      <c r="U154" s="327"/>
      <c r="V154" s="327"/>
      <c r="W154" s="327"/>
      <c r="X154" s="327"/>
      <c r="Y154" s="327"/>
      <c r="Z154" s="327"/>
      <c r="AA154" s="327"/>
      <c r="AB154" s="327"/>
      <c r="AC154" s="327"/>
      <c r="AD154" s="327"/>
      <c r="AE154" s="327"/>
      <c r="AF154" s="327"/>
      <c r="AG154" s="327"/>
      <c r="AH154" s="327"/>
      <c r="AI154" s="327"/>
      <c r="AJ154" s="327"/>
      <c r="AK154" s="327"/>
      <c r="AL154" s="327"/>
      <c r="AM154" s="327"/>
      <c r="AN154" s="327"/>
      <c r="AO154" s="327"/>
      <c r="AP154" s="327"/>
      <c r="AQ154" s="327"/>
      <c r="AR154" s="327"/>
      <c r="AS154" s="327"/>
      <c r="AT154" s="327"/>
      <c r="AU154" s="327"/>
      <c r="AV154" s="327"/>
      <c r="AW154" s="327"/>
      <c r="AX154" s="327"/>
      <c r="AY154" s="327"/>
      <c r="AZ154" s="327"/>
      <c r="BA154" s="327"/>
      <c r="BB154" s="327"/>
      <c r="BC154" s="327"/>
      <c r="BD154" s="327"/>
      <c r="BE154" s="327"/>
      <c r="BF154" s="327"/>
      <c r="BG154" s="327"/>
      <c r="BH154" s="327"/>
      <c r="BI154" s="327"/>
      <c r="BJ154" s="327"/>
      <c r="BK154" s="327"/>
      <c r="BL154" s="327"/>
      <c r="BM154" s="327"/>
      <c r="BN154" s="327"/>
      <c r="BO154" s="327"/>
      <c r="BP154" s="327"/>
      <c r="BQ154" s="327"/>
    </row>
    <row r="155" spans="1:69" x14ac:dyDescent="0.25">
      <c r="A155" s="19" t="s">
        <v>225</v>
      </c>
      <c r="B155" s="327">
        <v>755.29676601116898</v>
      </c>
      <c r="C155" s="327">
        <f t="shared" si="9"/>
        <v>774.46119682757376</v>
      </c>
      <c r="D155" s="327"/>
      <c r="E155" s="327"/>
      <c r="F155" s="327"/>
      <c r="G155" s="327"/>
      <c r="H155" s="327"/>
      <c r="I155" s="327"/>
      <c r="J155" s="327"/>
      <c r="K155" s="327"/>
      <c r="L155" s="327"/>
      <c r="M155" s="327"/>
      <c r="N155" s="327"/>
      <c r="O155" s="327"/>
      <c r="P155" s="327"/>
      <c r="Q155" s="327"/>
      <c r="R155" s="327"/>
      <c r="S155" s="327"/>
      <c r="T155" s="327"/>
      <c r="U155" s="327"/>
      <c r="V155" s="327"/>
      <c r="W155" s="327"/>
      <c r="X155" s="327"/>
      <c r="Y155" s="327"/>
      <c r="Z155" s="327"/>
      <c r="AA155" s="327"/>
      <c r="AB155" s="327"/>
      <c r="AC155" s="327"/>
      <c r="AD155" s="327"/>
      <c r="AE155" s="327"/>
      <c r="AF155" s="327"/>
      <c r="AG155" s="327"/>
      <c r="AH155" s="327"/>
      <c r="AI155" s="327"/>
      <c r="AJ155" s="327"/>
      <c r="AK155" s="327"/>
      <c r="AL155" s="327"/>
      <c r="AM155" s="327"/>
      <c r="AN155" s="327"/>
      <c r="AO155" s="327"/>
      <c r="AP155" s="327"/>
      <c r="AQ155" s="327"/>
      <c r="AR155" s="327"/>
      <c r="AS155" s="327"/>
      <c r="AT155" s="327"/>
      <c r="AU155" s="327"/>
      <c r="AV155" s="327"/>
      <c r="AW155" s="327"/>
      <c r="AX155" s="327"/>
      <c r="AY155" s="327"/>
      <c r="AZ155" s="327"/>
      <c r="BA155" s="327"/>
      <c r="BB155" s="327"/>
      <c r="BC155" s="327"/>
      <c r="BD155" s="327"/>
      <c r="BE155" s="327"/>
      <c r="BF155" s="327"/>
      <c r="BG155" s="327"/>
      <c r="BH155" s="327"/>
      <c r="BI155" s="327"/>
      <c r="BJ155" s="327"/>
      <c r="BK155" s="327"/>
      <c r="BL155" s="327"/>
      <c r="BM155" s="327"/>
      <c r="BN155" s="327"/>
      <c r="BO155" s="327"/>
      <c r="BP155" s="327"/>
      <c r="BQ155" s="327"/>
    </row>
    <row r="156" spans="1:69" x14ac:dyDescent="0.25">
      <c r="A156" s="1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</row>
    <row r="157" spans="1:69" x14ac:dyDescent="0.25">
      <c r="A157" s="34" t="s">
        <v>350</v>
      </c>
      <c r="B157" s="327">
        <v>673.74981491576887</v>
      </c>
      <c r="C157" s="327">
        <f t="shared" ref="C157:C171" si="10">IF(B157*C$2&lt;(C$3/52.18),B157+(C$3/52.18),B157*(1+C$2))</f>
        <v>692.91424573217364</v>
      </c>
      <c r="D157" s="327"/>
      <c r="E157" s="327"/>
      <c r="F157" s="327"/>
      <c r="G157" s="327"/>
      <c r="H157" s="327"/>
      <c r="I157" s="327"/>
      <c r="J157" s="327"/>
      <c r="K157" s="327"/>
      <c r="L157" s="327"/>
      <c r="M157" s="327"/>
      <c r="N157" s="327"/>
      <c r="O157" s="327"/>
      <c r="P157" s="327"/>
      <c r="Q157" s="327"/>
      <c r="R157" s="327"/>
      <c r="S157" s="327"/>
      <c r="T157" s="327"/>
      <c r="U157" s="327"/>
      <c r="V157" s="327"/>
      <c r="W157" s="327"/>
      <c r="X157" s="327"/>
      <c r="Y157" s="327"/>
      <c r="Z157" s="327"/>
      <c r="AA157" s="327"/>
      <c r="AB157" s="327"/>
      <c r="AC157" s="327"/>
      <c r="AD157" s="327"/>
      <c r="AE157" s="327"/>
      <c r="AF157" s="327"/>
      <c r="AG157" s="327"/>
      <c r="AH157" s="327"/>
      <c r="AI157" s="327"/>
      <c r="AJ157" s="327"/>
      <c r="AK157" s="327"/>
      <c r="AL157" s="327"/>
      <c r="AM157" s="327"/>
      <c r="AN157" s="327"/>
      <c r="AO157" s="327"/>
      <c r="AP157" s="327"/>
      <c r="AQ157" s="327"/>
      <c r="AR157" s="327"/>
      <c r="AS157" s="327"/>
      <c r="AT157" s="327"/>
      <c r="AU157" s="327"/>
      <c r="AV157" s="327"/>
      <c r="AW157" s="327"/>
      <c r="AX157" s="327"/>
      <c r="AY157" s="327"/>
      <c r="AZ157" s="327"/>
      <c r="BA157" s="327"/>
      <c r="BB157" s="327"/>
      <c r="BC157" s="327"/>
      <c r="BD157" s="327"/>
      <c r="BE157" s="327"/>
      <c r="BF157" s="327"/>
      <c r="BG157" s="327"/>
      <c r="BH157" s="327"/>
      <c r="BI157" s="327"/>
      <c r="BJ157" s="327"/>
      <c r="BK157" s="327"/>
      <c r="BL157" s="327"/>
      <c r="BM157" s="327"/>
      <c r="BN157" s="327"/>
      <c r="BO157" s="327"/>
      <c r="BP157" s="327"/>
      <c r="BQ157" s="327"/>
    </row>
    <row r="158" spans="1:69" x14ac:dyDescent="0.25">
      <c r="A158" s="19" t="s">
        <v>167</v>
      </c>
      <c r="B158" s="327">
        <v>687.76787406056894</v>
      </c>
      <c r="C158" s="327">
        <f t="shared" si="10"/>
        <v>706.93230487697372</v>
      </c>
      <c r="D158" s="327"/>
      <c r="E158" s="327"/>
      <c r="F158" s="327"/>
      <c r="G158" s="327"/>
      <c r="H158" s="327"/>
      <c r="I158" s="327"/>
      <c r="J158" s="327"/>
      <c r="K158" s="327"/>
      <c r="L158" s="327"/>
      <c r="M158" s="327"/>
      <c r="N158" s="327"/>
      <c r="O158" s="327"/>
      <c r="P158" s="327"/>
      <c r="Q158" s="327"/>
      <c r="R158" s="327"/>
      <c r="S158" s="327"/>
      <c r="T158" s="327"/>
      <c r="U158" s="327"/>
      <c r="V158" s="327"/>
      <c r="W158" s="327"/>
      <c r="X158" s="327"/>
      <c r="Y158" s="327"/>
      <c r="Z158" s="327"/>
      <c r="AA158" s="327"/>
      <c r="AB158" s="327"/>
      <c r="AC158" s="327"/>
      <c r="AD158" s="327"/>
      <c r="AE158" s="327"/>
      <c r="AF158" s="327"/>
      <c r="AG158" s="327"/>
      <c r="AH158" s="327"/>
      <c r="AI158" s="327"/>
      <c r="AJ158" s="327"/>
      <c r="AK158" s="327"/>
      <c r="AL158" s="327"/>
      <c r="AM158" s="327"/>
      <c r="AN158" s="327"/>
      <c r="AO158" s="327"/>
      <c r="AP158" s="327"/>
      <c r="AQ158" s="327"/>
      <c r="AR158" s="327"/>
      <c r="AS158" s="327"/>
      <c r="AT158" s="327"/>
      <c r="AU158" s="327"/>
      <c r="AV158" s="327"/>
      <c r="AW158" s="327"/>
      <c r="AX158" s="327"/>
      <c r="AY158" s="327"/>
      <c r="AZ158" s="327"/>
      <c r="BA158" s="327"/>
      <c r="BB158" s="327"/>
      <c r="BC158" s="327"/>
      <c r="BD158" s="327"/>
      <c r="BE158" s="327"/>
      <c r="BF158" s="327"/>
      <c r="BG158" s="327"/>
      <c r="BH158" s="327"/>
      <c r="BI158" s="327"/>
      <c r="BJ158" s="327"/>
      <c r="BK158" s="327"/>
      <c r="BL158" s="327"/>
      <c r="BM158" s="327"/>
      <c r="BN158" s="327"/>
      <c r="BO158" s="327"/>
      <c r="BP158" s="327"/>
      <c r="BQ158" s="327"/>
    </row>
    <row r="159" spans="1:69" x14ac:dyDescent="0.25">
      <c r="A159" s="19" t="s">
        <v>79</v>
      </c>
      <c r="B159" s="327">
        <v>732.15839468576894</v>
      </c>
      <c r="C159" s="327">
        <f t="shared" si="10"/>
        <v>751.32282550217371</v>
      </c>
      <c r="D159" s="327"/>
      <c r="E159" s="327"/>
      <c r="F159" s="327"/>
      <c r="G159" s="327"/>
      <c r="H159" s="327"/>
      <c r="I159" s="327"/>
      <c r="J159" s="327"/>
      <c r="K159" s="327"/>
      <c r="L159" s="327"/>
      <c r="M159" s="327"/>
      <c r="N159" s="327"/>
      <c r="O159" s="327"/>
      <c r="P159" s="327"/>
      <c r="Q159" s="327"/>
      <c r="R159" s="327"/>
      <c r="S159" s="327"/>
      <c r="T159" s="327"/>
      <c r="U159" s="327"/>
      <c r="V159" s="327"/>
      <c r="W159" s="327"/>
      <c r="X159" s="327"/>
      <c r="Y159" s="327"/>
      <c r="Z159" s="327"/>
      <c r="AA159" s="327"/>
      <c r="AB159" s="327"/>
      <c r="AC159" s="327"/>
      <c r="AD159" s="327"/>
      <c r="AE159" s="327"/>
      <c r="AF159" s="327"/>
      <c r="AG159" s="327"/>
      <c r="AH159" s="327"/>
      <c r="AI159" s="327"/>
      <c r="AJ159" s="327"/>
      <c r="AK159" s="327"/>
      <c r="AL159" s="327"/>
      <c r="AM159" s="327"/>
      <c r="AN159" s="327"/>
      <c r="AO159" s="327"/>
      <c r="AP159" s="327"/>
      <c r="AQ159" s="327"/>
      <c r="AR159" s="327"/>
      <c r="AS159" s="327"/>
      <c r="AT159" s="327"/>
      <c r="AU159" s="327"/>
      <c r="AV159" s="327"/>
      <c r="AW159" s="327"/>
      <c r="AX159" s="327"/>
      <c r="AY159" s="327"/>
      <c r="AZ159" s="327"/>
      <c r="BA159" s="327"/>
      <c r="BB159" s="327"/>
      <c r="BC159" s="327"/>
      <c r="BD159" s="327"/>
      <c r="BE159" s="327"/>
      <c r="BF159" s="327"/>
      <c r="BG159" s="327"/>
      <c r="BH159" s="327"/>
      <c r="BI159" s="327"/>
      <c r="BJ159" s="327"/>
      <c r="BK159" s="327"/>
      <c r="BL159" s="327"/>
      <c r="BM159" s="327"/>
      <c r="BN159" s="327"/>
      <c r="BO159" s="327"/>
      <c r="BP159" s="327"/>
      <c r="BQ159" s="327"/>
    </row>
    <row r="160" spans="1:69" x14ac:dyDescent="0.25">
      <c r="A160" s="19" t="s">
        <v>215</v>
      </c>
      <c r="B160" s="327">
        <v>735.705778154369</v>
      </c>
      <c r="C160" s="327">
        <f t="shared" si="10"/>
        <v>754.87020897077377</v>
      </c>
      <c r="D160" s="327"/>
      <c r="E160" s="327"/>
      <c r="F160" s="327"/>
      <c r="G160" s="327"/>
      <c r="H160" s="327"/>
      <c r="I160" s="327"/>
      <c r="J160" s="327"/>
      <c r="K160" s="327"/>
      <c r="L160" s="327"/>
      <c r="M160" s="327"/>
      <c r="N160" s="327"/>
      <c r="O160" s="327"/>
      <c r="P160" s="327"/>
      <c r="Q160" s="327"/>
      <c r="R160" s="327"/>
      <c r="S160" s="327"/>
      <c r="T160" s="327"/>
      <c r="U160" s="327"/>
      <c r="V160" s="327"/>
      <c r="W160" s="327"/>
      <c r="X160" s="327"/>
      <c r="Y160" s="327"/>
      <c r="Z160" s="327"/>
      <c r="AA160" s="327"/>
      <c r="AB160" s="327"/>
      <c r="AC160" s="327"/>
      <c r="AD160" s="327"/>
      <c r="AE160" s="327"/>
      <c r="AF160" s="327"/>
      <c r="AG160" s="327"/>
      <c r="AH160" s="327"/>
      <c r="AI160" s="327"/>
      <c r="AJ160" s="327"/>
      <c r="AK160" s="327"/>
      <c r="AL160" s="327"/>
      <c r="AM160" s="327"/>
      <c r="AN160" s="327"/>
      <c r="AO160" s="327"/>
      <c r="AP160" s="327"/>
      <c r="AQ160" s="327"/>
      <c r="AR160" s="327"/>
      <c r="AS160" s="327"/>
      <c r="AT160" s="327"/>
      <c r="AU160" s="327"/>
      <c r="AV160" s="327"/>
      <c r="AW160" s="327"/>
      <c r="AX160" s="327"/>
      <c r="AY160" s="327"/>
      <c r="AZ160" s="327"/>
      <c r="BA160" s="327"/>
      <c r="BB160" s="327"/>
      <c r="BC160" s="327"/>
      <c r="BD160" s="327"/>
      <c r="BE160" s="327"/>
      <c r="BF160" s="327"/>
      <c r="BG160" s="327"/>
      <c r="BH160" s="327"/>
      <c r="BI160" s="327"/>
      <c r="BJ160" s="327"/>
      <c r="BK160" s="327"/>
      <c r="BL160" s="327"/>
      <c r="BM160" s="327"/>
      <c r="BN160" s="327"/>
      <c r="BO160" s="327"/>
      <c r="BP160" s="327"/>
      <c r="BQ160" s="327"/>
    </row>
    <row r="161" spans="1:69" x14ac:dyDescent="0.25">
      <c r="A161" s="19" t="s">
        <v>216</v>
      </c>
      <c r="B161" s="327">
        <v>739.060252552169</v>
      </c>
      <c r="C161" s="327">
        <f t="shared" si="10"/>
        <v>758.22468336857378</v>
      </c>
      <c r="D161" s="327"/>
      <c r="E161" s="327"/>
      <c r="F161" s="327"/>
      <c r="G161" s="327"/>
      <c r="H161" s="327"/>
      <c r="I161" s="327"/>
      <c r="J161" s="327"/>
      <c r="K161" s="327"/>
      <c r="L161" s="327"/>
      <c r="M161" s="327"/>
      <c r="N161" s="327"/>
      <c r="O161" s="327"/>
      <c r="P161" s="327"/>
      <c r="Q161" s="327"/>
      <c r="R161" s="327"/>
      <c r="S161" s="327"/>
      <c r="T161" s="327"/>
      <c r="U161" s="327"/>
      <c r="V161" s="327"/>
      <c r="W161" s="327"/>
      <c r="X161" s="327"/>
      <c r="Y161" s="327"/>
      <c r="Z161" s="327"/>
      <c r="AA161" s="327"/>
      <c r="AB161" s="327"/>
      <c r="AC161" s="327"/>
      <c r="AD161" s="327"/>
      <c r="AE161" s="327"/>
      <c r="AF161" s="327"/>
      <c r="AG161" s="327"/>
      <c r="AH161" s="327"/>
      <c r="AI161" s="327"/>
      <c r="AJ161" s="327"/>
      <c r="AK161" s="327"/>
      <c r="AL161" s="327"/>
      <c r="AM161" s="327"/>
      <c r="AN161" s="327"/>
      <c r="AO161" s="327"/>
      <c r="AP161" s="327"/>
      <c r="AQ161" s="327"/>
      <c r="AR161" s="327"/>
      <c r="AS161" s="327"/>
      <c r="AT161" s="327"/>
      <c r="AU161" s="327"/>
      <c r="AV161" s="327"/>
      <c r="AW161" s="327"/>
      <c r="AX161" s="327"/>
      <c r="AY161" s="327"/>
      <c r="AZ161" s="327"/>
      <c r="BA161" s="327"/>
      <c r="BB161" s="327"/>
      <c r="BC161" s="327"/>
      <c r="BD161" s="327"/>
      <c r="BE161" s="327"/>
      <c r="BF161" s="327"/>
      <c r="BG161" s="327"/>
      <c r="BH161" s="327"/>
      <c r="BI161" s="327"/>
      <c r="BJ161" s="327"/>
      <c r="BK161" s="327"/>
      <c r="BL161" s="327"/>
      <c r="BM161" s="327"/>
      <c r="BN161" s="327"/>
      <c r="BO161" s="327"/>
      <c r="BP161" s="327"/>
      <c r="BQ161" s="327"/>
    </row>
    <row r="162" spans="1:69" x14ac:dyDescent="0.25">
      <c r="A162" s="19" t="s">
        <v>217</v>
      </c>
      <c r="B162" s="327">
        <v>739.060252552169</v>
      </c>
      <c r="C162" s="327">
        <f t="shared" si="10"/>
        <v>758.22468336857378</v>
      </c>
      <c r="D162" s="327"/>
      <c r="E162" s="327"/>
      <c r="F162" s="327"/>
      <c r="G162" s="327"/>
      <c r="H162" s="327"/>
      <c r="I162" s="327"/>
      <c r="J162" s="327"/>
      <c r="K162" s="327"/>
      <c r="L162" s="327"/>
      <c r="M162" s="327"/>
      <c r="N162" s="327"/>
      <c r="O162" s="327"/>
      <c r="P162" s="327"/>
      <c r="Q162" s="327"/>
      <c r="R162" s="327"/>
      <c r="S162" s="327"/>
      <c r="T162" s="327"/>
      <c r="U162" s="327"/>
      <c r="V162" s="327"/>
      <c r="W162" s="327"/>
      <c r="X162" s="327"/>
      <c r="Y162" s="327"/>
      <c r="Z162" s="327"/>
      <c r="AA162" s="327"/>
      <c r="AB162" s="327"/>
      <c r="AC162" s="327"/>
      <c r="AD162" s="327"/>
      <c r="AE162" s="327"/>
      <c r="AF162" s="327"/>
      <c r="AG162" s="327"/>
      <c r="AH162" s="327"/>
      <c r="AI162" s="327"/>
      <c r="AJ162" s="327"/>
      <c r="AK162" s="327"/>
      <c r="AL162" s="327"/>
      <c r="AM162" s="327"/>
      <c r="AN162" s="327"/>
      <c r="AO162" s="327"/>
      <c r="AP162" s="327"/>
      <c r="AQ162" s="327"/>
      <c r="AR162" s="327"/>
      <c r="AS162" s="327"/>
      <c r="AT162" s="327"/>
      <c r="AU162" s="327"/>
      <c r="AV162" s="327"/>
      <c r="AW162" s="327"/>
      <c r="AX162" s="327"/>
      <c r="AY162" s="327"/>
      <c r="AZ162" s="327"/>
      <c r="BA162" s="327"/>
      <c r="BB162" s="327"/>
      <c r="BC162" s="327"/>
      <c r="BD162" s="327"/>
      <c r="BE162" s="327"/>
      <c r="BF162" s="327"/>
      <c r="BG162" s="327"/>
      <c r="BH162" s="327"/>
      <c r="BI162" s="327"/>
      <c r="BJ162" s="327"/>
      <c r="BK162" s="327"/>
      <c r="BL162" s="327"/>
      <c r="BM162" s="327"/>
      <c r="BN162" s="327"/>
      <c r="BO162" s="327"/>
      <c r="BP162" s="327"/>
      <c r="BQ162" s="327"/>
    </row>
    <row r="163" spans="1:69" x14ac:dyDescent="0.25">
      <c r="A163" s="19" t="s">
        <v>218</v>
      </c>
      <c r="B163" s="327">
        <v>739.32818181716902</v>
      </c>
      <c r="C163" s="327">
        <f t="shared" si="10"/>
        <v>758.4926126335738</v>
      </c>
      <c r="D163" s="327"/>
      <c r="E163" s="327"/>
      <c r="F163" s="327"/>
      <c r="G163" s="327"/>
      <c r="H163" s="327"/>
      <c r="I163" s="327"/>
      <c r="J163" s="327"/>
      <c r="K163" s="327"/>
      <c r="L163" s="327"/>
      <c r="M163" s="327"/>
      <c r="N163" s="327"/>
      <c r="O163" s="327"/>
      <c r="P163" s="327"/>
      <c r="Q163" s="327"/>
      <c r="R163" s="327"/>
      <c r="S163" s="327"/>
      <c r="T163" s="327"/>
      <c r="U163" s="327"/>
      <c r="V163" s="327"/>
      <c r="W163" s="327"/>
      <c r="X163" s="327"/>
      <c r="Y163" s="327"/>
      <c r="Z163" s="327"/>
      <c r="AA163" s="327"/>
      <c r="AB163" s="327"/>
      <c r="AC163" s="327"/>
      <c r="AD163" s="327"/>
      <c r="AE163" s="327"/>
      <c r="AF163" s="327"/>
      <c r="AG163" s="327"/>
      <c r="AH163" s="327"/>
      <c r="AI163" s="327"/>
      <c r="AJ163" s="327"/>
      <c r="AK163" s="327"/>
      <c r="AL163" s="327"/>
      <c r="AM163" s="327"/>
      <c r="AN163" s="327"/>
      <c r="AO163" s="327"/>
      <c r="AP163" s="327"/>
      <c r="AQ163" s="327"/>
      <c r="AR163" s="327"/>
      <c r="AS163" s="327"/>
      <c r="AT163" s="327"/>
      <c r="AU163" s="327"/>
      <c r="AV163" s="327"/>
      <c r="AW163" s="327"/>
      <c r="AX163" s="327"/>
      <c r="AY163" s="327"/>
      <c r="AZ163" s="327"/>
      <c r="BA163" s="327"/>
      <c r="BB163" s="327"/>
      <c r="BC163" s="327"/>
      <c r="BD163" s="327"/>
      <c r="BE163" s="327"/>
      <c r="BF163" s="327"/>
      <c r="BG163" s="327"/>
      <c r="BH163" s="327"/>
      <c r="BI163" s="327"/>
      <c r="BJ163" s="327"/>
      <c r="BK163" s="327"/>
      <c r="BL163" s="327"/>
      <c r="BM163" s="327"/>
      <c r="BN163" s="327"/>
      <c r="BO163" s="327"/>
      <c r="BP163" s="327"/>
      <c r="BQ163" s="327"/>
    </row>
    <row r="164" spans="1:69" x14ac:dyDescent="0.25">
      <c r="A164" s="19" t="s">
        <v>219</v>
      </c>
      <c r="B164" s="327">
        <v>741.24655535456907</v>
      </c>
      <c r="C164" s="327">
        <f t="shared" si="10"/>
        <v>760.41098617097384</v>
      </c>
      <c r="D164" s="327"/>
      <c r="E164" s="327"/>
      <c r="F164" s="327"/>
      <c r="G164" s="327"/>
      <c r="H164" s="327"/>
      <c r="I164" s="327"/>
      <c r="J164" s="327"/>
      <c r="K164" s="327"/>
      <c r="L164" s="327"/>
      <c r="M164" s="327"/>
      <c r="N164" s="327"/>
      <c r="O164" s="327"/>
      <c r="P164" s="327"/>
      <c r="Q164" s="327"/>
      <c r="R164" s="327"/>
      <c r="S164" s="327"/>
      <c r="T164" s="327"/>
      <c r="U164" s="327"/>
      <c r="V164" s="327"/>
      <c r="W164" s="327"/>
      <c r="X164" s="327"/>
      <c r="Y164" s="327"/>
      <c r="Z164" s="327"/>
      <c r="AA164" s="327"/>
      <c r="AB164" s="327"/>
      <c r="AC164" s="327"/>
      <c r="AD164" s="327"/>
      <c r="AE164" s="327"/>
      <c r="AF164" s="327"/>
      <c r="AG164" s="327"/>
      <c r="AH164" s="327"/>
      <c r="AI164" s="327"/>
      <c r="AJ164" s="327"/>
      <c r="AK164" s="327"/>
      <c r="AL164" s="327"/>
      <c r="AM164" s="327"/>
      <c r="AN164" s="327"/>
      <c r="AO164" s="327"/>
      <c r="AP164" s="327"/>
      <c r="AQ164" s="327"/>
      <c r="AR164" s="327"/>
      <c r="AS164" s="327"/>
      <c r="AT164" s="327"/>
      <c r="AU164" s="327"/>
      <c r="AV164" s="327"/>
      <c r="AW164" s="327"/>
      <c r="AX164" s="327"/>
      <c r="AY164" s="327"/>
      <c r="AZ164" s="327"/>
      <c r="BA164" s="327"/>
      <c r="BB164" s="327"/>
      <c r="BC164" s="327"/>
      <c r="BD164" s="327"/>
      <c r="BE164" s="327"/>
      <c r="BF164" s="327"/>
      <c r="BG164" s="327"/>
      <c r="BH164" s="327"/>
      <c r="BI164" s="327"/>
      <c r="BJ164" s="327"/>
      <c r="BK164" s="327"/>
      <c r="BL164" s="327"/>
      <c r="BM164" s="327"/>
      <c r="BN164" s="327"/>
      <c r="BO164" s="327"/>
      <c r="BP164" s="327"/>
      <c r="BQ164" s="327"/>
    </row>
    <row r="165" spans="1:69" x14ac:dyDescent="0.25">
      <c r="A165" s="19" t="s">
        <v>220</v>
      </c>
      <c r="B165" s="327">
        <v>743.11134303896904</v>
      </c>
      <c r="C165" s="327">
        <f t="shared" si="10"/>
        <v>762.27577385537381</v>
      </c>
      <c r="D165" s="327"/>
      <c r="E165" s="327"/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  <c r="Q165" s="327"/>
      <c r="R165" s="327"/>
      <c r="S165" s="327"/>
      <c r="T165" s="327"/>
      <c r="U165" s="327"/>
      <c r="V165" s="327"/>
      <c r="W165" s="327"/>
      <c r="X165" s="327"/>
      <c r="Y165" s="327"/>
      <c r="Z165" s="327"/>
      <c r="AA165" s="327"/>
      <c r="AB165" s="327"/>
      <c r="AC165" s="327"/>
      <c r="AD165" s="327"/>
      <c r="AE165" s="327"/>
      <c r="AF165" s="327"/>
      <c r="AG165" s="327"/>
      <c r="AH165" s="327"/>
      <c r="AI165" s="327"/>
      <c r="AJ165" s="327"/>
      <c r="AK165" s="327"/>
      <c r="AL165" s="327"/>
      <c r="AM165" s="327"/>
      <c r="AN165" s="327"/>
      <c r="AO165" s="327"/>
      <c r="AP165" s="327"/>
      <c r="AQ165" s="327"/>
      <c r="AR165" s="327"/>
      <c r="AS165" s="327"/>
      <c r="AT165" s="327"/>
      <c r="AU165" s="327"/>
      <c r="AV165" s="327"/>
      <c r="AW165" s="327"/>
      <c r="AX165" s="327"/>
      <c r="AY165" s="327"/>
      <c r="AZ165" s="327"/>
      <c r="BA165" s="327"/>
      <c r="BB165" s="327"/>
      <c r="BC165" s="327"/>
      <c r="BD165" s="327"/>
      <c r="BE165" s="327"/>
      <c r="BF165" s="327"/>
      <c r="BG165" s="327"/>
      <c r="BH165" s="327"/>
      <c r="BI165" s="327"/>
      <c r="BJ165" s="327"/>
      <c r="BK165" s="327"/>
      <c r="BL165" s="327"/>
      <c r="BM165" s="327"/>
      <c r="BN165" s="327"/>
      <c r="BO165" s="327"/>
      <c r="BP165" s="327"/>
      <c r="BQ165" s="327"/>
    </row>
    <row r="166" spans="1:69" x14ac:dyDescent="0.25">
      <c r="A166" s="19" t="s">
        <v>221</v>
      </c>
      <c r="B166" s="327">
        <v>745.12617111176905</v>
      </c>
      <c r="C166" s="327">
        <f t="shared" si="10"/>
        <v>764.29060192817383</v>
      </c>
      <c r="D166" s="327"/>
      <c r="E166" s="327"/>
      <c r="F166" s="327"/>
      <c r="G166" s="327"/>
      <c r="H166" s="327"/>
      <c r="I166" s="327"/>
      <c r="J166" s="327"/>
      <c r="K166" s="327"/>
      <c r="L166" s="327"/>
      <c r="M166" s="327"/>
      <c r="N166" s="327"/>
      <c r="O166" s="327"/>
      <c r="P166" s="327"/>
      <c r="Q166" s="327"/>
      <c r="R166" s="327"/>
      <c r="S166" s="327"/>
      <c r="T166" s="327"/>
      <c r="U166" s="327"/>
      <c r="V166" s="327"/>
      <c r="W166" s="327"/>
      <c r="X166" s="327"/>
      <c r="Y166" s="327"/>
      <c r="Z166" s="327"/>
      <c r="AA166" s="327"/>
      <c r="AB166" s="327"/>
      <c r="AC166" s="327"/>
      <c r="AD166" s="327"/>
      <c r="AE166" s="327"/>
      <c r="AF166" s="327"/>
      <c r="AG166" s="327"/>
      <c r="AH166" s="327"/>
      <c r="AI166" s="327"/>
      <c r="AJ166" s="327"/>
      <c r="AK166" s="327"/>
      <c r="AL166" s="327"/>
      <c r="AM166" s="327"/>
      <c r="AN166" s="327"/>
      <c r="AO166" s="327"/>
      <c r="AP166" s="327"/>
      <c r="AQ166" s="327"/>
      <c r="AR166" s="327"/>
      <c r="AS166" s="327"/>
      <c r="AT166" s="327"/>
      <c r="AU166" s="327"/>
      <c r="AV166" s="327"/>
      <c r="AW166" s="327"/>
      <c r="AX166" s="327"/>
      <c r="AY166" s="327"/>
      <c r="AZ166" s="327"/>
      <c r="BA166" s="327"/>
      <c r="BB166" s="327"/>
      <c r="BC166" s="327"/>
      <c r="BD166" s="327"/>
      <c r="BE166" s="327"/>
      <c r="BF166" s="327"/>
      <c r="BG166" s="327"/>
      <c r="BH166" s="327"/>
      <c r="BI166" s="327"/>
      <c r="BJ166" s="327"/>
      <c r="BK166" s="327"/>
      <c r="BL166" s="327"/>
      <c r="BM166" s="327"/>
      <c r="BN166" s="327"/>
      <c r="BO166" s="327"/>
      <c r="BP166" s="327"/>
      <c r="BQ166" s="327"/>
    </row>
    <row r="167" spans="1:69" x14ac:dyDescent="0.25">
      <c r="A167" s="19" t="s">
        <v>222</v>
      </c>
      <c r="B167" s="327">
        <v>747.05526181976904</v>
      </c>
      <c r="C167" s="327">
        <f t="shared" si="10"/>
        <v>766.21969263617382</v>
      </c>
      <c r="D167" s="327"/>
      <c r="E167" s="327"/>
      <c r="F167" s="327"/>
      <c r="G167" s="327"/>
      <c r="H167" s="327"/>
      <c r="I167" s="327"/>
      <c r="J167" s="327"/>
      <c r="K167" s="327"/>
      <c r="L167" s="327"/>
      <c r="M167" s="327"/>
      <c r="N167" s="327"/>
      <c r="O167" s="327"/>
      <c r="P167" s="327"/>
      <c r="Q167" s="327"/>
      <c r="R167" s="327"/>
      <c r="S167" s="327"/>
      <c r="T167" s="327"/>
      <c r="U167" s="327"/>
      <c r="V167" s="327"/>
      <c r="W167" s="327"/>
      <c r="X167" s="327"/>
      <c r="Y167" s="327"/>
      <c r="Z167" s="327"/>
      <c r="AA167" s="327"/>
      <c r="AB167" s="327"/>
      <c r="AC167" s="327"/>
      <c r="AD167" s="327"/>
      <c r="AE167" s="327"/>
      <c r="AF167" s="327"/>
      <c r="AG167" s="327"/>
      <c r="AH167" s="327"/>
      <c r="AI167" s="327"/>
      <c r="AJ167" s="327"/>
      <c r="AK167" s="327"/>
      <c r="AL167" s="327"/>
      <c r="AM167" s="327"/>
      <c r="AN167" s="327"/>
      <c r="AO167" s="327"/>
      <c r="AP167" s="327"/>
      <c r="AQ167" s="327"/>
      <c r="AR167" s="327"/>
      <c r="AS167" s="327"/>
      <c r="AT167" s="327"/>
      <c r="AU167" s="327"/>
      <c r="AV167" s="327"/>
      <c r="AW167" s="327"/>
      <c r="AX167" s="327"/>
      <c r="AY167" s="327"/>
      <c r="AZ167" s="327"/>
      <c r="BA167" s="327"/>
      <c r="BB167" s="327"/>
      <c r="BC167" s="327"/>
      <c r="BD167" s="327"/>
      <c r="BE167" s="327"/>
      <c r="BF167" s="327"/>
      <c r="BG167" s="327"/>
      <c r="BH167" s="327"/>
      <c r="BI167" s="327"/>
      <c r="BJ167" s="327"/>
      <c r="BK167" s="327"/>
      <c r="BL167" s="327"/>
      <c r="BM167" s="327"/>
      <c r="BN167" s="327"/>
      <c r="BO167" s="327"/>
      <c r="BP167" s="327"/>
      <c r="BQ167" s="327"/>
    </row>
    <row r="168" spans="1:69" x14ac:dyDescent="0.25">
      <c r="A168" s="19" t="s">
        <v>223</v>
      </c>
      <c r="B168" s="327">
        <v>749.05937272196888</v>
      </c>
      <c r="C168" s="327">
        <f t="shared" si="10"/>
        <v>768.22380353837366</v>
      </c>
      <c r="D168" s="327"/>
      <c r="E168" s="327"/>
      <c r="F168" s="327"/>
      <c r="G168" s="327"/>
      <c r="H168" s="327"/>
      <c r="I168" s="327"/>
      <c r="J168" s="327"/>
      <c r="K168" s="327"/>
      <c r="L168" s="327"/>
      <c r="M168" s="327"/>
      <c r="N168" s="327"/>
      <c r="O168" s="327"/>
      <c r="P168" s="327"/>
      <c r="Q168" s="327"/>
      <c r="R168" s="327"/>
      <c r="S168" s="327"/>
      <c r="T168" s="327"/>
      <c r="U168" s="327"/>
      <c r="V168" s="327"/>
      <c r="W168" s="327"/>
      <c r="X168" s="327"/>
      <c r="Y168" s="327"/>
      <c r="Z168" s="327"/>
      <c r="AA168" s="327"/>
      <c r="AB168" s="327"/>
      <c r="AC168" s="327"/>
      <c r="AD168" s="327"/>
      <c r="AE168" s="327"/>
      <c r="AF168" s="327"/>
      <c r="AG168" s="327"/>
      <c r="AH168" s="327"/>
      <c r="AI168" s="327"/>
      <c r="AJ168" s="327"/>
      <c r="AK168" s="327"/>
      <c r="AL168" s="327"/>
      <c r="AM168" s="327"/>
      <c r="AN168" s="327"/>
      <c r="AO168" s="327"/>
      <c r="AP168" s="327"/>
      <c r="AQ168" s="327"/>
      <c r="AR168" s="327"/>
      <c r="AS168" s="327"/>
      <c r="AT168" s="327"/>
      <c r="AU168" s="327"/>
      <c r="AV168" s="327"/>
      <c r="AW168" s="327"/>
      <c r="AX168" s="327"/>
      <c r="AY168" s="327"/>
      <c r="AZ168" s="327"/>
      <c r="BA168" s="327"/>
      <c r="BB168" s="327"/>
      <c r="BC168" s="327"/>
      <c r="BD168" s="327"/>
      <c r="BE168" s="327"/>
      <c r="BF168" s="327"/>
      <c r="BG168" s="327"/>
      <c r="BH168" s="327"/>
      <c r="BI168" s="327"/>
      <c r="BJ168" s="327"/>
      <c r="BK168" s="327"/>
      <c r="BL168" s="327"/>
      <c r="BM168" s="327"/>
      <c r="BN168" s="327"/>
      <c r="BO168" s="327"/>
      <c r="BP168" s="327"/>
      <c r="BQ168" s="327"/>
    </row>
    <row r="169" spans="1:69" x14ac:dyDescent="0.25">
      <c r="A169" s="19" t="s">
        <v>224</v>
      </c>
      <c r="B169" s="327">
        <v>751.18137250076904</v>
      </c>
      <c r="C169" s="327">
        <f t="shared" si="10"/>
        <v>770.34580331717382</v>
      </c>
      <c r="D169" s="327"/>
      <c r="E169" s="327"/>
      <c r="F169" s="327"/>
      <c r="G169" s="327"/>
      <c r="H169" s="327"/>
      <c r="I169" s="327"/>
      <c r="J169" s="327"/>
      <c r="K169" s="327"/>
      <c r="L169" s="327"/>
      <c r="M169" s="327"/>
      <c r="N169" s="327"/>
      <c r="O169" s="327"/>
      <c r="P169" s="327"/>
      <c r="Q169" s="327"/>
      <c r="R169" s="327"/>
      <c r="S169" s="327"/>
      <c r="T169" s="327"/>
      <c r="U169" s="327"/>
      <c r="V169" s="327"/>
      <c r="W169" s="327"/>
      <c r="X169" s="327"/>
      <c r="Y169" s="327"/>
      <c r="Z169" s="327"/>
      <c r="AA169" s="327"/>
      <c r="AB169" s="327"/>
      <c r="AC169" s="327"/>
      <c r="AD169" s="327"/>
      <c r="AE169" s="327"/>
      <c r="AF169" s="327"/>
      <c r="AG169" s="327"/>
      <c r="AH169" s="327"/>
      <c r="AI169" s="327"/>
      <c r="AJ169" s="327"/>
      <c r="AK169" s="327"/>
      <c r="AL169" s="327"/>
      <c r="AM169" s="327"/>
      <c r="AN169" s="327"/>
      <c r="AO169" s="327"/>
      <c r="AP169" s="327"/>
      <c r="AQ169" s="327"/>
      <c r="AR169" s="327"/>
      <c r="AS169" s="327"/>
      <c r="AT169" s="327"/>
      <c r="AU169" s="327"/>
      <c r="AV169" s="327"/>
      <c r="AW169" s="327"/>
      <c r="AX169" s="327"/>
      <c r="AY169" s="327"/>
      <c r="AZ169" s="327"/>
      <c r="BA169" s="327"/>
      <c r="BB169" s="327"/>
      <c r="BC169" s="327"/>
      <c r="BD169" s="327"/>
      <c r="BE169" s="327"/>
      <c r="BF169" s="327"/>
      <c r="BG169" s="327"/>
      <c r="BH169" s="327"/>
      <c r="BI169" s="327"/>
      <c r="BJ169" s="327"/>
      <c r="BK169" s="327"/>
      <c r="BL169" s="327"/>
      <c r="BM169" s="327"/>
      <c r="BN169" s="327"/>
      <c r="BO169" s="327"/>
      <c r="BP169" s="327"/>
      <c r="BQ169" s="327"/>
    </row>
    <row r="170" spans="1:69" x14ac:dyDescent="0.25">
      <c r="A170" s="19" t="s">
        <v>225</v>
      </c>
      <c r="B170" s="327">
        <v>753.30337227956898</v>
      </c>
      <c r="C170" s="327">
        <f t="shared" si="10"/>
        <v>772.46780309597375</v>
      </c>
      <c r="D170" s="327"/>
      <c r="E170" s="327"/>
      <c r="F170" s="327"/>
      <c r="G170" s="327"/>
      <c r="H170" s="327"/>
      <c r="I170" s="327"/>
      <c r="J170" s="327"/>
      <c r="K170" s="327"/>
      <c r="L170" s="327"/>
      <c r="M170" s="327"/>
      <c r="N170" s="327"/>
      <c r="O170" s="327"/>
      <c r="P170" s="327"/>
      <c r="Q170" s="327"/>
      <c r="R170" s="327"/>
      <c r="S170" s="327"/>
      <c r="T170" s="327"/>
      <c r="U170" s="327"/>
      <c r="V170" s="327"/>
      <c r="W170" s="327"/>
      <c r="X170" s="327"/>
      <c r="Y170" s="327"/>
      <c r="Z170" s="327"/>
      <c r="AA170" s="327"/>
      <c r="AB170" s="327"/>
      <c r="AC170" s="327"/>
      <c r="AD170" s="327"/>
      <c r="AE170" s="327"/>
      <c r="AF170" s="327"/>
      <c r="AG170" s="327"/>
      <c r="AH170" s="327"/>
      <c r="AI170" s="327"/>
      <c r="AJ170" s="327"/>
      <c r="AK170" s="327"/>
      <c r="AL170" s="327"/>
      <c r="AM170" s="327"/>
      <c r="AN170" s="327"/>
      <c r="AO170" s="327"/>
      <c r="AP170" s="327"/>
      <c r="AQ170" s="327"/>
      <c r="AR170" s="327"/>
      <c r="AS170" s="327"/>
      <c r="AT170" s="327"/>
      <c r="AU170" s="327"/>
      <c r="AV170" s="327"/>
      <c r="AW170" s="327"/>
      <c r="AX170" s="327"/>
      <c r="AY170" s="327"/>
      <c r="AZ170" s="327"/>
      <c r="BA170" s="327"/>
      <c r="BB170" s="327"/>
      <c r="BC170" s="327"/>
      <c r="BD170" s="327"/>
      <c r="BE170" s="327"/>
      <c r="BF170" s="327"/>
      <c r="BG170" s="327"/>
      <c r="BH170" s="327"/>
      <c r="BI170" s="327"/>
      <c r="BJ170" s="327"/>
      <c r="BK170" s="327"/>
      <c r="BL170" s="327"/>
      <c r="BM170" s="327"/>
      <c r="BN170" s="327"/>
      <c r="BO170" s="327"/>
      <c r="BP170" s="327"/>
      <c r="BQ170" s="327"/>
    </row>
    <row r="171" spans="1:69" x14ac:dyDescent="0.25">
      <c r="A171" s="1"/>
      <c r="B171" s="184">
        <v>755.29676601116898</v>
      </c>
      <c r="C171" s="184">
        <f t="shared" si="10"/>
        <v>774.46119682757376</v>
      </c>
      <c r="D171" s="184"/>
      <c r="E171" s="184"/>
      <c r="F171" s="184"/>
      <c r="G171" s="184"/>
      <c r="H171" s="184"/>
      <c r="I171" s="184"/>
      <c r="J171" s="184"/>
      <c r="K171" s="184"/>
      <c r="L171" s="184"/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  <c r="Z171" s="184"/>
      <c r="AA171" s="184"/>
      <c r="AB171" s="184"/>
      <c r="AC171" s="184"/>
      <c r="AD171" s="184"/>
      <c r="AE171" s="184"/>
      <c r="AF171" s="184"/>
      <c r="AG171" s="184"/>
      <c r="AH171" s="184"/>
      <c r="AI171" s="184"/>
      <c r="AJ171" s="184"/>
      <c r="AK171" s="184"/>
      <c r="AL171" s="184"/>
      <c r="AM171" s="184"/>
      <c r="AN171" s="184"/>
      <c r="AO171" s="184"/>
      <c r="AP171" s="184"/>
      <c r="AQ171" s="184"/>
      <c r="AR171" s="184"/>
      <c r="AS171" s="184"/>
      <c r="AT171" s="184"/>
      <c r="AU171" s="184"/>
      <c r="AV171" s="184"/>
      <c r="AW171" s="184"/>
      <c r="AX171" s="184"/>
      <c r="AY171" s="184"/>
      <c r="AZ171" s="184"/>
      <c r="BA171" s="184"/>
      <c r="BB171" s="184"/>
      <c r="BC171" s="184"/>
      <c r="BD171" s="184"/>
      <c r="BE171" s="184"/>
      <c r="BF171" s="184"/>
      <c r="BG171" s="184"/>
      <c r="BH171" s="184"/>
      <c r="BI171" s="184"/>
      <c r="BJ171" s="184"/>
      <c r="BK171" s="184"/>
      <c r="BL171" s="184"/>
      <c r="BM171" s="184"/>
      <c r="BN171" s="184"/>
      <c r="BO171" s="184"/>
      <c r="BP171" s="184"/>
      <c r="BQ171" s="184"/>
    </row>
    <row r="172" spans="1:69" x14ac:dyDescent="0.25">
      <c r="A172" s="58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</row>
    <row r="173" spans="1:69" s="12" customFormat="1" x14ac:dyDescent="0.25">
      <c r="A173" s="34" t="s">
        <v>235</v>
      </c>
      <c r="B173" s="82">
        <v>50206.93900898</v>
      </c>
      <c r="C173" s="82">
        <f t="shared" ref="C173:C179" si="11">IF(B173*C$2&lt;(C$3),B173+(C$3),B173*(1+C$2))</f>
        <v>51211.077789159601</v>
      </c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2"/>
      <c r="BB173" s="82"/>
      <c r="BC173" s="82"/>
      <c r="BD173" s="82"/>
      <c r="BE173" s="82"/>
      <c r="BF173" s="82"/>
      <c r="BG173" s="82"/>
      <c r="BH173" s="82"/>
      <c r="BI173" s="82"/>
      <c r="BJ173" s="82"/>
      <c r="BK173" s="82"/>
      <c r="BL173" s="82"/>
      <c r="BM173" s="82"/>
      <c r="BN173" s="82"/>
      <c r="BO173" s="82"/>
      <c r="BP173" s="82"/>
      <c r="BQ173" s="82"/>
    </row>
    <row r="174" spans="1:69" x14ac:dyDescent="0.25">
      <c r="A174" s="19"/>
      <c r="B174" s="80">
        <v>51706.427111142599</v>
      </c>
      <c r="C174" s="80">
        <f t="shared" si="11"/>
        <v>52740.555653365453</v>
      </c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</row>
    <row r="175" spans="1:69" x14ac:dyDescent="0.25">
      <c r="A175" s="19"/>
      <c r="B175" s="80">
        <v>53237.07671377006</v>
      </c>
      <c r="C175" s="80">
        <f t="shared" si="11"/>
        <v>54301.818248045463</v>
      </c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</row>
    <row r="176" spans="1:69" x14ac:dyDescent="0.25">
      <c r="A176" s="19"/>
      <c r="B176" s="80">
        <v>54800.105893359054</v>
      </c>
      <c r="C176" s="80">
        <f t="shared" si="11"/>
        <v>55896.108011226235</v>
      </c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</row>
    <row r="177" spans="1:69" x14ac:dyDescent="0.25">
      <c r="A177" s="19"/>
      <c r="B177" s="80">
        <v>56374.965038250819</v>
      </c>
      <c r="C177" s="80">
        <f t="shared" si="11"/>
        <v>57502.464339015838</v>
      </c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</row>
    <row r="178" spans="1:69" x14ac:dyDescent="0.25">
      <c r="A178" s="19" t="s">
        <v>14</v>
      </c>
      <c r="B178" s="80">
        <v>58208.518624810691</v>
      </c>
      <c r="C178" s="80">
        <f t="shared" si="11"/>
        <v>59372.688997306905</v>
      </c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</row>
    <row r="179" spans="1:69" x14ac:dyDescent="0.25">
      <c r="A179" s="58" t="s">
        <v>15</v>
      </c>
      <c r="B179" s="83">
        <v>60050.014584579658</v>
      </c>
      <c r="C179" s="83">
        <f t="shared" si="11"/>
        <v>61251.014876271249</v>
      </c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</row>
    <row r="180" spans="1:69" x14ac:dyDescent="0.25">
      <c r="A180" s="58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</row>
    <row r="181" spans="1:69" s="12" customFormat="1" x14ac:dyDescent="0.25">
      <c r="A181" s="34" t="s">
        <v>236</v>
      </c>
      <c r="B181" s="82">
        <v>58251.634365088699</v>
      </c>
      <c r="C181" s="82">
        <f t="shared" ref="C181:C191" si="12">IF(B181*C$2&lt;(C$3),B181+(C$3),B181*(1+C$2))</f>
        <v>59416.667052390476</v>
      </c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2"/>
      <c r="AY181" s="82"/>
      <c r="AZ181" s="82"/>
      <c r="BA181" s="82"/>
      <c r="BB181" s="82"/>
      <c r="BC181" s="82"/>
      <c r="BD181" s="82"/>
      <c r="BE181" s="82"/>
      <c r="BF181" s="82"/>
      <c r="BG181" s="82"/>
      <c r="BH181" s="82"/>
      <c r="BI181" s="82"/>
      <c r="BJ181" s="82"/>
      <c r="BK181" s="82"/>
      <c r="BL181" s="82"/>
      <c r="BM181" s="82"/>
      <c r="BN181" s="82"/>
      <c r="BO181" s="82"/>
      <c r="BP181" s="82"/>
      <c r="BQ181" s="82"/>
    </row>
    <row r="182" spans="1:69" x14ac:dyDescent="0.25">
      <c r="A182" s="19"/>
      <c r="B182" s="80">
        <v>59675.588419007399</v>
      </c>
      <c r="C182" s="80">
        <f t="shared" si="12"/>
        <v>60869.10018738755</v>
      </c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</row>
    <row r="183" spans="1:69" x14ac:dyDescent="0.25">
      <c r="A183" s="19"/>
      <c r="B183" s="80">
        <v>61340.082918687673</v>
      </c>
      <c r="C183" s="80">
        <f t="shared" si="12"/>
        <v>62566.884577061428</v>
      </c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</row>
    <row r="184" spans="1:69" x14ac:dyDescent="0.25">
      <c r="A184" s="19"/>
      <c r="B184" s="80">
        <v>63010.250542088746</v>
      </c>
      <c r="C184" s="80">
        <f t="shared" si="12"/>
        <v>64270.455552930522</v>
      </c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</row>
    <row r="185" spans="1:69" x14ac:dyDescent="0.25">
      <c r="A185" s="19"/>
      <c r="B185" s="80">
        <v>64682.687414978122</v>
      </c>
      <c r="C185" s="80">
        <f t="shared" si="12"/>
        <v>65976.341163277684</v>
      </c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</row>
    <row r="186" spans="1:69" x14ac:dyDescent="0.25">
      <c r="A186" s="19"/>
      <c r="B186" s="80">
        <v>66176.988203034649</v>
      </c>
      <c r="C186" s="80">
        <f t="shared" si="12"/>
        <v>67500.527967095346</v>
      </c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</row>
    <row r="187" spans="1:69" x14ac:dyDescent="0.25">
      <c r="A187" s="19"/>
      <c r="B187" s="80">
        <v>67698.519984950952</v>
      </c>
      <c r="C187" s="80">
        <f t="shared" si="12"/>
        <v>69052.490384649966</v>
      </c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</row>
    <row r="188" spans="1:69" x14ac:dyDescent="0.25">
      <c r="A188" s="19"/>
      <c r="B188" s="80">
        <v>69179.205276077584</v>
      </c>
      <c r="C188" s="80">
        <f t="shared" si="12"/>
        <v>70562.789381599141</v>
      </c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</row>
    <row r="189" spans="1:69" x14ac:dyDescent="0.25">
      <c r="A189" s="19"/>
      <c r="B189" s="80">
        <v>70653.082818739262</v>
      </c>
      <c r="C189" s="80">
        <f t="shared" si="12"/>
        <v>72066.144475114052</v>
      </c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</row>
    <row r="190" spans="1:69" x14ac:dyDescent="0.25">
      <c r="A190" s="19" t="s">
        <v>14</v>
      </c>
      <c r="B190" s="80">
        <v>73185.565247700637</v>
      </c>
      <c r="C190" s="80">
        <f t="shared" si="12"/>
        <v>74649.276552654657</v>
      </c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</row>
    <row r="191" spans="1:69" x14ac:dyDescent="0.25">
      <c r="A191" s="19" t="s">
        <v>15</v>
      </c>
      <c r="B191" s="80">
        <v>75728.259299359474</v>
      </c>
      <c r="C191" s="80">
        <f t="shared" si="12"/>
        <v>77242.82448534666</v>
      </c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</row>
    <row r="192" spans="1:69" s="208" customFormat="1" ht="16.5" thickBot="1" x14ac:dyDescent="0.3">
      <c r="A192" s="347"/>
    </row>
    <row r="193" ht="16.5" thickTop="1" x14ac:dyDescent="0.25"/>
    <row r="209" spans="1:1" ht="16.5" thickBot="1" x14ac:dyDescent="0.3">
      <c r="A209" s="174" t="s">
        <v>257</v>
      </c>
    </row>
    <row r="210" spans="1:1" ht="16.5" thickTop="1" x14ac:dyDescent="0.25"/>
  </sheetData>
  <hyperlinks>
    <hyperlink ref="A209" location="'Table of Contents'!A1" display="Link to Table of Contents " xr:uid="{00000000-0004-0000-1B00-000000000000}"/>
  </hyperlinks>
  <pageMargins left="0.7" right="0.7" top="0.75" bottom="0.75" header="0.3" footer="0.3"/>
  <pageSetup paperSize="9" scale="1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DDAD"/>
    <pageSetUpPr fitToPage="1"/>
  </sheetPr>
  <dimension ref="A1:E28"/>
  <sheetViews>
    <sheetView zoomScaleNormal="100" workbookViewId="0">
      <pane ySplit="1" topLeftCell="A2" activePane="bottomLeft" state="frozen"/>
      <selection pane="bottomLeft"/>
    </sheetView>
  </sheetViews>
  <sheetFormatPr defaultColWidth="8.88671875" defaultRowHeight="15.75" x14ac:dyDescent="0.25"/>
  <cols>
    <col min="1" max="1" width="38.88671875" style="38" customWidth="1"/>
    <col min="2" max="3" width="9.77734375" style="10" bestFit="1" customWidth="1"/>
    <col min="4" max="16384" width="8.88671875" style="26"/>
  </cols>
  <sheetData>
    <row r="1" spans="1:5" s="107" customFormat="1" ht="16.5" thickBot="1" x14ac:dyDescent="0.3">
      <c r="A1" s="193" t="s">
        <v>48</v>
      </c>
      <c r="B1" s="104">
        <v>45566</v>
      </c>
      <c r="C1" s="41">
        <v>45717</v>
      </c>
    </row>
    <row r="2" spans="1:5" s="168" customFormat="1" x14ac:dyDescent="0.2">
      <c r="A2" s="171" t="s">
        <v>303</v>
      </c>
      <c r="B2" s="169">
        <v>0.01</v>
      </c>
      <c r="C2" s="191">
        <v>0.02</v>
      </c>
    </row>
    <row r="3" spans="1:5" s="173" customFormat="1" ht="16.5" thickBot="1" x14ac:dyDescent="0.25">
      <c r="A3" s="172" t="s">
        <v>302</v>
      </c>
      <c r="B3" s="173">
        <v>500</v>
      </c>
      <c r="C3" s="352">
        <v>1000</v>
      </c>
    </row>
    <row r="4" spans="1:5" s="178" customFormat="1" x14ac:dyDescent="0.25">
      <c r="A4" s="176" t="s">
        <v>47</v>
      </c>
      <c r="B4" s="177"/>
      <c r="C4" s="177"/>
    </row>
    <row r="5" spans="1:5" s="93" customFormat="1" x14ac:dyDescent="0.25">
      <c r="A5" s="369" t="s">
        <v>27</v>
      </c>
      <c r="B5" s="167"/>
      <c r="C5" s="167"/>
    </row>
    <row r="6" spans="1:5" s="6" customFormat="1" x14ac:dyDescent="0.25">
      <c r="A6" s="175" t="s">
        <v>40</v>
      </c>
      <c r="B6" s="166">
        <v>669.47169947396992</v>
      </c>
      <c r="C6" s="166">
        <f t="shared" ref="C6:C8" si="0">IF(B6*C$2&lt;(C$3/52.18),B6+(C$3/52.18),B6*(1+C$2))</f>
        <v>688.63613029037469</v>
      </c>
      <c r="D6" s="160"/>
      <c r="E6" s="160"/>
    </row>
    <row r="7" spans="1:5" x14ac:dyDescent="0.25">
      <c r="B7" s="166">
        <v>676.08001969982445</v>
      </c>
      <c r="C7" s="166">
        <f t="shared" si="0"/>
        <v>695.24445051622922</v>
      </c>
      <c r="D7" s="160"/>
      <c r="E7" s="160"/>
    </row>
    <row r="8" spans="1:5" x14ac:dyDescent="0.25">
      <c r="B8" s="166">
        <v>682.58888360120932</v>
      </c>
      <c r="C8" s="166">
        <f t="shared" si="0"/>
        <v>701.75331441761409</v>
      </c>
      <c r="D8" s="160"/>
      <c r="E8" s="160"/>
    </row>
    <row r="9" spans="1:5" s="6" customFormat="1" x14ac:dyDescent="0.25">
      <c r="A9" s="113"/>
      <c r="B9" s="166"/>
      <c r="C9" s="166"/>
      <c r="D9" s="160"/>
      <c r="E9" s="160"/>
    </row>
    <row r="10" spans="1:5" x14ac:dyDescent="0.25">
      <c r="A10" s="175" t="s">
        <v>306</v>
      </c>
      <c r="B10" s="166">
        <v>619.09910102741981</v>
      </c>
      <c r="C10" s="166">
        <f t="shared" ref="C10:C14" si="1">IF(B10*C$2&lt;(C$3/52.18),B10+(C$3/52.18),B10*(1+C$2))</f>
        <v>638.26353184382458</v>
      </c>
      <c r="D10" s="160"/>
      <c r="E10" s="160"/>
    </row>
    <row r="11" spans="1:5" x14ac:dyDescent="0.25">
      <c r="B11" s="166">
        <v>628.11218790776104</v>
      </c>
      <c r="C11" s="166">
        <f t="shared" si="1"/>
        <v>647.27661872416581</v>
      </c>
      <c r="D11" s="160"/>
      <c r="E11" s="160"/>
    </row>
    <row r="12" spans="1:5" x14ac:dyDescent="0.25">
      <c r="B12" s="166">
        <v>669.47169947396992</v>
      </c>
      <c r="C12" s="166">
        <f t="shared" si="1"/>
        <v>688.63613029037469</v>
      </c>
      <c r="D12" s="160"/>
      <c r="E12" s="160"/>
    </row>
    <row r="13" spans="1:5" x14ac:dyDescent="0.25">
      <c r="B13" s="166">
        <v>676.08001969982445</v>
      </c>
      <c r="C13" s="166">
        <f t="shared" si="1"/>
        <v>695.24445051622922</v>
      </c>
      <c r="D13" s="160"/>
      <c r="E13" s="160"/>
    </row>
    <row r="14" spans="1:5" x14ac:dyDescent="0.25">
      <c r="B14" s="166">
        <v>682.58888360120932</v>
      </c>
      <c r="C14" s="166">
        <f t="shared" si="1"/>
        <v>701.75331441761409</v>
      </c>
      <c r="D14" s="160"/>
      <c r="E14" s="160"/>
    </row>
    <row r="15" spans="1:5" s="180" customFormat="1" ht="16.5" thickBot="1" x14ac:dyDescent="0.3">
      <c r="A15" s="179"/>
      <c r="B15" s="170"/>
      <c r="C15" s="170"/>
    </row>
    <row r="16" spans="1:5" ht="16.5" thickTop="1" x14ac:dyDescent="0.25">
      <c r="B16" s="166"/>
      <c r="C16" s="166"/>
    </row>
    <row r="17" spans="1:3" x14ac:dyDescent="0.25">
      <c r="B17" s="166"/>
      <c r="C17" s="166"/>
    </row>
    <row r="18" spans="1:3" x14ac:dyDescent="0.25">
      <c r="B18" s="166"/>
      <c r="C18" s="166"/>
    </row>
    <row r="19" spans="1:3" x14ac:dyDescent="0.25">
      <c r="B19" s="166"/>
      <c r="C19" s="166"/>
    </row>
    <row r="20" spans="1:3" x14ac:dyDescent="0.25">
      <c r="B20" s="166"/>
      <c r="C20" s="166"/>
    </row>
    <row r="21" spans="1:3" x14ac:dyDescent="0.25">
      <c r="B21" s="166"/>
      <c r="C21" s="166"/>
    </row>
    <row r="22" spans="1:3" x14ac:dyDescent="0.25">
      <c r="B22" s="166"/>
      <c r="C22" s="166"/>
    </row>
    <row r="23" spans="1:3" x14ac:dyDescent="0.25">
      <c r="B23" s="166"/>
      <c r="C23" s="166"/>
    </row>
    <row r="24" spans="1:3" x14ac:dyDescent="0.25">
      <c r="B24" s="166"/>
      <c r="C24" s="166"/>
    </row>
    <row r="25" spans="1:3" x14ac:dyDescent="0.25">
      <c r="B25" s="166"/>
      <c r="C25" s="166"/>
    </row>
    <row r="27" spans="1:3" s="10" customFormat="1" ht="30.75" customHeight="1" thickBot="1" x14ac:dyDescent="0.25">
      <c r="A27" s="174" t="s">
        <v>257</v>
      </c>
    </row>
    <row r="28" spans="1:3" ht="16.5" thickTop="1" x14ac:dyDescent="0.25"/>
  </sheetData>
  <phoneticPr fontId="3" type="noConversion"/>
  <hyperlinks>
    <hyperlink ref="A27" location="'Table of Contents'!A1" display="Link to Table of Contents 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AW144"/>
  <sheetViews>
    <sheetView zoomScaleNormal="100" workbookViewId="0">
      <pane ySplit="1" topLeftCell="A2" activePane="bottomLeft" state="frozen"/>
      <selection pane="bottomLeft" activeCell="C7" sqref="C7"/>
    </sheetView>
  </sheetViews>
  <sheetFormatPr defaultColWidth="54" defaultRowHeight="15.75" x14ac:dyDescent="0.2"/>
  <cols>
    <col min="1" max="1" width="30.88671875" style="10" customWidth="1"/>
    <col min="2" max="49" width="10" style="10" customWidth="1"/>
    <col min="50" max="16384" width="54" style="10"/>
  </cols>
  <sheetData>
    <row r="1" spans="1:49" s="41" customFormat="1" ht="32.25" thickBot="1" x14ac:dyDescent="0.25">
      <c r="A1" s="194" t="s">
        <v>0</v>
      </c>
      <c r="B1" s="41">
        <v>45566</v>
      </c>
      <c r="C1" s="41">
        <v>45717</v>
      </c>
    </row>
    <row r="2" spans="1:49" s="168" customFormat="1" x14ac:dyDescent="0.2">
      <c r="A2" s="171" t="s">
        <v>303</v>
      </c>
      <c r="B2" s="169">
        <v>0.01</v>
      </c>
      <c r="C2" s="191">
        <v>0.02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</row>
    <row r="3" spans="1:49" s="173" customFormat="1" ht="16.5" thickBot="1" x14ac:dyDescent="0.25">
      <c r="A3" s="172" t="s">
        <v>302</v>
      </c>
      <c r="B3" s="173">
        <v>500</v>
      </c>
      <c r="C3" s="352">
        <v>1000</v>
      </c>
    </row>
    <row r="4" spans="1:49" x14ac:dyDescent="0.2">
      <c r="A4" s="21" t="s">
        <v>1</v>
      </c>
    </row>
    <row r="5" spans="1:49" s="128" customFormat="1" x14ac:dyDescent="0.2">
      <c r="A5" s="144" t="s">
        <v>2</v>
      </c>
      <c r="B5" s="127">
        <v>46584.812273641655</v>
      </c>
      <c r="C5" s="127">
        <f>IF(B5*C$2&lt;(C$3),B5+(C$3),B5*(1+C$2))</f>
        <v>47584.812273641655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</row>
    <row r="6" spans="1:49" x14ac:dyDescent="0.2">
      <c r="A6" s="156"/>
      <c r="B6" s="11">
        <v>48445.647631822314</v>
      </c>
      <c r="C6" s="11">
        <f t="shared" ref="C6:C46" si="0">IF(B6*C$2&lt;(C$3),B6+(C$3),B6*(1+C$2))</f>
        <v>49445.647631822314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</row>
    <row r="7" spans="1:49" x14ac:dyDescent="0.2">
      <c r="B7" s="11">
        <v>50314.879314236154</v>
      </c>
      <c r="C7" s="11">
        <f t="shared" si="0"/>
        <v>51321.176900520877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</row>
    <row r="8" spans="1:49" x14ac:dyDescent="0.2">
      <c r="B8" s="11">
        <v>52190.116993592746</v>
      </c>
      <c r="C8" s="11">
        <f t="shared" si="0"/>
        <v>53233.919333464604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</row>
    <row r="9" spans="1:49" x14ac:dyDescent="0.2">
      <c r="B9" s="11">
        <v>54154.805722404933</v>
      </c>
      <c r="C9" s="11">
        <f t="shared" si="0"/>
        <v>55237.901836853031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</row>
    <row r="10" spans="1:49" x14ac:dyDescent="0.2">
      <c r="B10" s="11">
        <v>56114.516657216285</v>
      </c>
      <c r="C10" s="11">
        <f t="shared" si="0"/>
        <v>57236.806990360608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</row>
    <row r="11" spans="1:49" x14ac:dyDescent="0.2">
      <c r="B11" s="11">
        <v>58092.439690175219</v>
      </c>
      <c r="C11" s="11">
        <f t="shared" si="0"/>
        <v>59254.288483978722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</row>
    <row r="12" spans="1:49" x14ac:dyDescent="0.2">
      <c r="B12" s="11">
        <v>60094.547889916386</v>
      </c>
      <c r="C12" s="11">
        <f t="shared" si="0"/>
        <v>61296.438847714715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</row>
    <row r="13" spans="1:49" x14ac:dyDescent="0.2">
      <c r="B13" s="11">
        <v>62638.706684094228</v>
      </c>
      <c r="C13" s="11">
        <f t="shared" si="0"/>
        <v>63891.480817776115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</row>
    <row r="14" spans="1:49" x14ac:dyDescent="0.2">
      <c r="B14" s="11">
        <v>64682.338428336749</v>
      </c>
      <c r="C14" s="11">
        <f t="shared" si="0"/>
        <v>65975.985196903479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</row>
    <row r="15" spans="1:49" x14ac:dyDescent="0.2">
      <c r="B15" s="11">
        <v>66729.336946457785</v>
      </c>
      <c r="C15" s="11">
        <f t="shared" si="0"/>
        <v>68063.923685386937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</row>
    <row r="16" spans="1:49" x14ac:dyDescent="0.2">
      <c r="B16" s="11">
        <v>69409.288953734649</v>
      </c>
      <c r="C16" s="11">
        <f t="shared" si="0"/>
        <v>70797.474732809336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</row>
    <row r="17" spans="1:49" x14ac:dyDescent="0.2">
      <c r="B17" s="11">
        <v>72090.363218971019</v>
      </c>
      <c r="C17" s="11">
        <f t="shared" si="0"/>
        <v>73532.170483350434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</row>
    <row r="18" spans="1:49" x14ac:dyDescent="0.2">
      <c r="B18" s="11">
        <v>74199.085924864325</v>
      </c>
      <c r="C18" s="11">
        <f t="shared" si="0"/>
        <v>75683.067643361617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</row>
    <row r="19" spans="1:49" x14ac:dyDescent="0.2">
      <c r="B19" s="11">
        <v>78924.914192302705</v>
      </c>
      <c r="C19" s="11">
        <f t="shared" si="0"/>
        <v>80503.412476148762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</row>
    <row r="20" spans="1:49" x14ac:dyDescent="0.2">
      <c r="B20" s="11">
        <v>79876.861923621298</v>
      </c>
      <c r="C20" s="11">
        <f t="shared" si="0"/>
        <v>81474.39916209373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</row>
    <row r="21" spans="1:49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</row>
    <row r="22" spans="1:49" s="128" customFormat="1" x14ac:dyDescent="0.2">
      <c r="A22" s="144" t="s">
        <v>3</v>
      </c>
      <c r="B22" s="127">
        <v>58988.001541853162</v>
      </c>
      <c r="C22" s="127">
        <f t="shared" si="0"/>
        <v>60167.76157269023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</row>
    <row r="23" spans="1:49" x14ac:dyDescent="0.2">
      <c r="A23" s="156"/>
      <c r="B23" s="11">
        <v>61793.646440593599</v>
      </c>
      <c r="C23" s="11">
        <f t="shared" si="0"/>
        <v>63029.519369405469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</row>
    <row r="24" spans="1:49" x14ac:dyDescent="0.2">
      <c r="B24" s="11">
        <v>64088.663967763292</v>
      </c>
      <c r="C24" s="11">
        <f t="shared" si="0"/>
        <v>65370.437247118556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</row>
    <row r="25" spans="1:49" x14ac:dyDescent="0.2">
      <c r="B25" s="11">
        <v>66415.104717798866</v>
      </c>
      <c r="C25" s="11">
        <f t="shared" si="0"/>
        <v>67743.406812154848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</row>
    <row r="26" spans="1:49" x14ac:dyDescent="0.2">
      <c r="B26" s="11">
        <v>69329.608638610429</v>
      </c>
      <c r="C26" s="11">
        <f t="shared" si="0"/>
        <v>70716.200811382645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</row>
    <row r="27" spans="1:49" x14ac:dyDescent="0.2">
      <c r="B27" s="11">
        <v>78088.832012478058</v>
      </c>
      <c r="C27" s="11">
        <f t="shared" si="0"/>
        <v>79650.60865272762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</row>
    <row r="28" spans="1:49" x14ac:dyDescent="0.2">
      <c r="B28" s="11">
        <v>79427.594764268375</v>
      </c>
      <c r="C28" s="11">
        <f t="shared" si="0"/>
        <v>81016.146659553749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</row>
    <row r="29" spans="1:49" x14ac:dyDescent="0.2">
      <c r="B29" s="11">
        <v>81965.291517997801</v>
      </c>
      <c r="C29" s="11">
        <f t="shared" si="0"/>
        <v>83604.597348357755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</row>
    <row r="30" spans="1:49" x14ac:dyDescent="0.2">
      <c r="B30" s="11">
        <v>84545.428186213845</v>
      </c>
      <c r="C30" s="11">
        <f t="shared" si="0"/>
        <v>86236.336749938127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</row>
    <row r="31" spans="1:49" x14ac:dyDescent="0.2">
      <c r="B31" s="11">
        <v>87130.103353406535</v>
      </c>
      <c r="C31" s="11">
        <f t="shared" si="0"/>
        <v>88872.705420474667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</row>
    <row r="32" spans="1:49" x14ac:dyDescent="0.2">
      <c r="B32" s="11">
        <v>89722.72089380832</v>
      </c>
      <c r="C32" s="11">
        <f t="shared" si="0"/>
        <v>91517.175311684492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</row>
    <row r="33" spans="1:49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</row>
    <row r="34" spans="1:49" s="128" customFormat="1" x14ac:dyDescent="0.2">
      <c r="A34" s="144" t="s">
        <v>108</v>
      </c>
      <c r="B34" s="127">
        <v>66252.37731367191</v>
      </c>
      <c r="C34" s="127">
        <f t="shared" si="0"/>
        <v>67577.424859945357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</row>
    <row r="35" spans="1:49" x14ac:dyDescent="0.2">
      <c r="A35" s="10" t="s">
        <v>109</v>
      </c>
      <c r="B35" s="11">
        <v>69302.674447582525</v>
      </c>
      <c r="C35" s="11">
        <f t="shared" si="0"/>
        <v>70688.727936534182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</row>
    <row r="36" spans="1:49" x14ac:dyDescent="0.2">
      <c r="A36" s="156"/>
      <c r="B36" s="11">
        <v>79939.951019722721</v>
      </c>
      <c r="C36" s="11">
        <f t="shared" si="0"/>
        <v>81538.750040117171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</row>
    <row r="37" spans="1:49" x14ac:dyDescent="0.2">
      <c r="B37" s="11">
        <v>82724.355471839735</v>
      </c>
      <c r="C37" s="11">
        <f t="shared" si="0"/>
        <v>84378.842581276534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</row>
    <row r="38" spans="1:49" x14ac:dyDescent="0.2">
      <c r="B38" s="11">
        <v>85539.35946209656</v>
      </c>
      <c r="C38" s="11">
        <f t="shared" si="0"/>
        <v>87250.146651338495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</row>
    <row r="39" spans="1:49" x14ac:dyDescent="0.2">
      <c r="B39" s="11">
        <v>88366.84432453911</v>
      </c>
      <c r="C39" s="11">
        <f t="shared" si="0"/>
        <v>90134.181211029892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</row>
    <row r="40" spans="1:49" x14ac:dyDescent="0.2">
      <c r="B40" s="11">
        <v>91209.07930865571</v>
      </c>
      <c r="C40" s="11">
        <f t="shared" si="0"/>
        <v>93033.260894828825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</row>
    <row r="41" spans="1:49" x14ac:dyDescent="0.2">
      <c r="B41" s="11">
        <v>94029.756422633349</v>
      </c>
      <c r="C41" s="11">
        <f t="shared" si="0"/>
        <v>95910.351551086016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</row>
    <row r="42" spans="1:49" x14ac:dyDescent="0.2">
      <c r="B42" s="11">
        <v>96849.298911866776</v>
      </c>
      <c r="C42" s="11">
        <f t="shared" si="0"/>
        <v>98786.284890104114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</row>
    <row r="43" spans="1:49" x14ac:dyDescent="0.2">
      <c r="B43" s="11">
        <v>99682.456898030141</v>
      </c>
      <c r="C43" s="11">
        <f t="shared" si="0"/>
        <v>101676.10603599074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</row>
    <row r="44" spans="1:49" x14ac:dyDescent="0.2">
      <c r="B44" s="11">
        <v>102508.80713572854</v>
      </c>
      <c r="C44" s="11">
        <f t="shared" si="0"/>
        <v>104558.98327844311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</row>
    <row r="45" spans="1:49" x14ac:dyDescent="0.2">
      <c r="A45" s="21" t="s">
        <v>5</v>
      </c>
      <c r="B45" s="11">
        <v>105236.44502068516</v>
      </c>
      <c r="C45" s="11">
        <f t="shared" si="0"/>
        <v>107341.17392109886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</row>
    <row r="46" spans="1:49" x14ac:dyDescent="0.2">
      <c r="A46" s="21" t="s">
        <v>6</v>
      </c>
      <c r="B46" s="11">
        <v>107964.08290564179</v>
      </c>
      <c r="C46" s="11">
        <f t="shared" si="0"/>
        <v>110123.36456375463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</row>
    <row r="47" spans="1:49" s="91" customFormat="1" x14ac:dyDescent="0.2">
      <c r="A47" s="37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</row>
    <row r="48" spans="1:49" s="371" customFormat="1" ht="31.5" x14ac:dyDescent="0.2">
      <c r="A48" s="370" t="s">
        <v>0</v>
      </c>
    </row>
    <row r="49" spans="1:49" s="91" customFormat="1" x14ac:dyDescent="0.2">
      <c r="A49" s="373" t="s">
        <v>7</v>
      </c>
    </row>
    <row r="50" spans="1:49" s="24" customFormat="1" x14ac:dyDescent="0.2">
      <c r="A50" s="190" t="s">
        <v>8</v>
      </c>
      <c r="B50" s="90">
        <v>49646.223401300005</v>
      </c>
      <c r="C50" s="90">
        <f t="shared" ref="C50:C68" si="1">IF(B50*C$2&lt;(C$3),B50+(C$3),B50*(1+C$2))</f>
        <v>50646.223401300005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</row>
    <row r="51" spans="1:49" s="24" customFormat="1" x14ac:dyDescent="0.2">
      <c r="A51" s="187"/>
      <c r="B51" s="90">
        <v>51476.741393102406</v>
      </c>
      <c r="C51" s="90">
        <f t="shared" si="1"/>
        <v>52506.276220964457</v>
      </c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</row>
    <row r="52" spans="1:49" s="24" customFormat="1" x14ac:dyDescent="0.2">
      <c r="A52" s="188"/>
      <c r="B52" s="90">
        <v>53390.763664067825</v>
      </c>
      <c r="C52" s="90">
        <f t="shared" si="1"/>
        <v>54458.578937349179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</row>
    <row r="53" spans="1:49" s="24" customFormat="1" x14ac:dyDescent="0.2">
      <c r="A53" s="188"/>
      <c r="B53" s="90">
        <v>54932.055890785872</v>
      </c>
      <c r="C53" s="90">
        <f t="shared" si="1"/>
        <v>56030.697008601594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</row>
    <row r="54" spans="1:49" s="24" customFormat="1" x14ac:dyDescent="0.2">
      <c r="A54" s="188"/>
      <c r="B54" s="90">
        <v>56506.581508573196</v>
      </c>
      <c r="C54" s="90">
        <f t="shared" si="1"/>
        <v>57636.713138744657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</row>
    <row r="55" spans="1:49" s="24" customFormat="1" x14ac:dyDescent="0.2">
      <c r="A55" s="188"/>
      <c r="B55" s="90">
        <v>58088.248401929901</v>
      </c>
      <c r="C55" s="90">
        <f t="shared" si="1"/>
        <v>59250.013369968503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</row>
    <row r="56" spans="1:49" s="24" customFormat="1" x14ac:dyDescent="0.2">
      <c r="A56" s="188"/>
      <c r="B56" s="90">
        <v>59678.992293239877</v>
      </c>
      <c r="C56" s="90">
        <f t="shared" si="1"/>
        <v>60872.572139104675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</row>
    <row r="57" spans="1:49" s="24" customFormat="1" x14ac:dyDescent="0.2">
      <c r="A57" s="188"/>
      <c r="B57" s="90">
        <v>61253.851438131649</v>
      </c>
      <c r="C57" s="90">
        <f t="shared" si="1"/>
        <v>62478.928466894286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</row>
    <row r="58" spans="1:49" s="24" customFormat="1" x14ac:dyDescent="0.2">
      <c r="A58" s="5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</row>
    <row r="59" spans="1:49" s="24" customFormat="1" x14ac:dyDescent="0.2">
      <c r="A59" s="190" t="s">
        <v>307</v>
      </c>
      <c r="B59" s="83">
        <v>45139.653164000003</v>
      </c>
      <c r="C59" s="83">
        <f t="shared" si="1"/>
        <v>46139.653164000003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</row>
    <row r="60" spans="1:49" s="24" customFormat="1" x14ac:dyDescent="0.2">
      <c r="A60" s="188"/>
      <c r="B60" s="83">
        <v>47616.391289660001</v>
      </c>
      <c r="C60" s="83">
        <f t="shared" si="1"/>
        <v>48616.391289660001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</row>
    <row r="61" spans="1:49" s="24" customFormat="1" x14ac:dyDescent="0.2">
      <c r="A61" s="188"/>
      <c r="B61" s="83">
        <v>49646.223401300005</v>
      </c>
      <c r="C61" s="83">
        <f t="shared" si="1"/>
        <v>50646.223401300005</v>
      </c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</row>
    <row r="62" spans="1:49" s="24" customFormat="1" x14ac:dyDescent="0.2">
      <c r="A62" s="188"/>
      <c r="B62" s="83">
        <v>51476.741393102406</v>
      </c>
      <c r="C62" s="83">
        <f t="shared" si="1"/>
        <v>52506.276220964457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</row>
    <row r="63" spans="1:49" s="24" customFormat="1" x14ac:dyDescent="0.2">
      <c r="A63" s="188"/>
      <c r="B63" s="83">
        <v>53390.763664067825</v>
      </c>
      <c r="C63" s="83">
        <f t="shared" si="1"/>
        <v>54458.578937349179</v>
      </c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</row>
    <row r="64" spans="1:49" s="24" customFormat="1" x14ac:dyDescent="0.2">
      <c r="A64" s="188"/>
      <c r="B64" s="83">
        <v>54932.055890785872</v>
      </c>
      <c r="C64" s="83">
        <f t="shared" si="1"/>
        <v>56030.697008601594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</row>
    <row r="65" spans="1:49" s="24" customFormat="1" x14ac:dyDescent="0.2">
      <c r="A65" s="188"/>
      <c r="B65" s="83">
        <v>56506.581508573196</v>
      </c>
      <c r="C65" s="83">
        <f t="shared" si="1"/>
        <v>57636.713138744657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</row>
    <row r="66" spans="1:49" s="24" customFormat="1" x14ac:dyDescent="0.2">
      <c r="A66" s="188"/>
      <c r="B66" s="83">
        <v>58088.248401929901</v>
      </c>
      <c r="C66" s="83">
        <f t="shared" si="1"/>
        <v>59250.013369968503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</row>
    <row r="67" spans="1:49" s="24" customFormat="1" x14ac:dyDescent="0.2">
      <c r="A67" s="188"/>
      <c r="B67" s="83">
        <v>59678.992293239877</v>
      </c>
      <c r="C67" s="83">
        <f t="shared" si="1"/>
        <v>60872.572139104675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</row>
    <row r="68" spans="1:49" s="24" customFormat="1" x14ac:dyDescent="0.2">
      <c r="A68" s="188"/>
      <c r="B68" s="83">
        <v>61253.851438131649</v>
      </c>
      <c r="C68" s="83">
        <f t="shared" si="1"/>
        <v>62478.928466894286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</row>
    <row r="69" spans="1:49" s="91" customFormat="1" x14ac:dyDescent="0.2">
      <c r="A69" s="189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</row>
    <row r="70" spans="1:49" s="57" customFormat="1" x14ac:dyDescent="0.2">
      <c r="A70" s="192" t="s">
        <v>8</v>
      </c>
    </row>
    <row r="71" spans="1:49" s="24" customFormat="1" x14ac:dyDescent="0.2">
      <c r="A71" s="192" t="s">
        <v>39</v>
      </c>
      <c r="B71" s="184">
        <v>78.803529208412712</v>
      </c>
      <c r="C71" s="184">
        <f>C50/630</f>
        <v>80.390830795714294</v>
      </c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</row>
    <row r="72" spans="1:49" s="24" customFormat="1" x14ac:dyDescent="0.2">
      <c r="A72" s="374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4"/>
      <c r="AL72" s="184"/>
      <c r="AM72" s="184"/>
      <c r="AN72" s="184"/>
      <c r="AO72" s="184"/>
      <c r="AP72" s="184"/>
      <c r="AQ72" s="184"/>
      <c r="AR72" s="184"/>
      <c r="AS72" s="184"/>
      <c r="AT72" s="184"/>
      <c r="AU72" s="184"/>
      <c r="AV72" s="184"/>
      <c r="AW72" s="184"/>
    </row>
    <row r="73" spans="1:49" s="24" customFormat="1" x14ac:dyDescent="0.2">
      <c r="A73" s="190" t="s">
        <v>307</v>
      </c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  <c r="AK73" s="184"/>
      <c r="AL73" s="184"/>
      <c r="AM73" s="184"/>
      <c r="AN73" s="184"/>
      <c r="AO73" s="184"/>
      <c r="AP73" s="184"/>
      <c r="AQ73" s="184"/>
      <c r="AR73" s="184"/>
      <c r="AS73" s="184"/>
      <c r="AT73" s="184"/>
      <c r="AU73" s="184"/>
      <c r="AV73" s="184"/>
      <c r="AW73" s="184"/>
    </row>
    <row r="74" spans="1:49" s="24" customFormat="1" x14ac:dyDescent="0.2">
      <c r="A74" s="192" t="s">
        <v>39</v>
      </c>
      <c r="B74" s="184">
        <v>71.65024311746032</v>
      </c>
      <c r="C74" s="184">
        <f>C59/630</f>
        <v>73.237544704761916</v>
      </c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4"/>
      <c r="AW74" s="184"/>
    </row>
    <row r="75" spans="1:49" s="91" customFormat="1" x14ac:dyDescent="0.2">
      <c r="A75" s="375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3"/>
      <c r="AT75" s="183"/>
      <c r="AU75" s="183"/>
      <c r="AV75" s="183"/>
      <c r="AW75" s="183"/>
    </row>
    <row r="76" spans="1:49" s="24" customFormat="1" x14ac:dyDescent="0.2">
      <c r="A76" s="157" t="s">
        <v>110</v>
      </c>
      <c r="B76" s="90">
        <v>66252.37731367191</v>
      </c>
      <c r="C76" s="90">
        <f t="shared" ref="C76:C127" si="2">IF(B76*C$2&lt;(C$3),B76+(C$3),B76*(1+C$2))</f>
        <v>67577.424859945357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</row>
    <row r="77" spans="1:49" x14ac:dyDescent="0.2">
      <c r="A77" s="20" t="s">
        <v>111</v>
      </c>
      <c r="B77" s="11">
        <v>69302.674447582525</v>
      </c>
      <c r="C77" s="11">
        <f t="shared" si="2"/>
        <v>70688.727936534182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</row>
    <row r="78" spans="1:49" x14ac:dyDescent="0.2">
      <c r="A78" s="156"/>
      <c r="B78" s="11">
        <v>79939.951019722721</v>
      </c>
      <c r="C78" s="11">
        <f t="shared" si="2"/>
        <v>81538.750040117171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</row>
    <row r="79" spans="1:49" x14ac:dyDescent="0.2">
      <c r="A79" s="20"/>
      <c r="B79" s="11">
        <v>82724.355471839735</v>
      </c>
      <c r="C79" s="11">
        <f t="shared" si="2"/>
        <v>84378.842581276534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</row>
    <row r="80" spans="1:49" x14ac:dyDescent="0.2">
      <c r="A80" s="20"/>
      <c r="B80" s="11">
        <v>85539.35946209656</v>
      </c>
      <c r="C80" s="11">
        <f t="shared" si="2"/>
        <v>87250.146651338495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</row>
    <row r="81" spans="1:49" x14ac:dyDescent="0.2">
      <c r="A81" s="20"/>
      <c r="B81" s="11">
        <v>88366.84432453911</v>
      </c>
      <c r="C81" s="11">
        <f t="shared" si="2"/>
        <v>90134.181211029892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</row>
    <row r="82" spans="1:49" x14ac:dyDescent="0.2">
      <c r="A82" s="20"/>
      <c r="B82" s="11">
        <v>91209.07930865571</v>
      </c>
      <c r="C82" s="11">
        <f t="shared" si="2"/>
        <v>93033.260894828825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</row>
    <row r="83" spans="1:49" x14ac:dyDescent="0.2">
      <c r="A83" s="20"/>
      <c r="B83" s="11">
        <v>94029.756422633349</v>
      </c>
      <c r="C83" s="11">
        <f t="shared" si="2"/>
        <v>95910.351551086016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</row>
    <row r="84" spans="1:49" x14ac:dyDescent="0.2">
      <c r="A84" s="20"/>
      <c r="B84" s="11">
        <v>96849.298911866776</v>
      </c>
      <c r="C84" s="11">
        <f t="shared" si="2"/>
        <v>98786.284890104114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</row>
    <row r="85" spans="1:49" x14ac:dyDescent="0.2">
      <c r="A85" s="20"/>
      <c r="B85" s="11">
        <v>99682.456898030141</v>
      </c>
      <c r="C85" s="11">
        <f t="shared" si="2"/>
        <v>101676.10603599074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</row>
    <row r="86" spans="1:49" x14ac:dyDescent="0.2">
      <c r="A86" s="74" t="s">
        <v>4</v>
      </c>
      <c r="B86" s="11">
        <v>102508.80713572854</v>
      </c>
      <c r="C86" s="11">
        <f t="shared" si="2"/>
        <v>104558.98327844311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</row>
    <row r="87" spans="1:49" x14ac:dyDescent="0.2">
      <c r="A87" s="74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</row>
    <row r="88" spans="1:49" s="81" customFormat="1" x14ac:dyDescent="0.2">
      <c r="A88" s="143" t="s">
        <v>27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158"/>
      <c r="AJ88" s="158"/>
      <c r="AK88" s="158"/>
      <c r="AL88" s="158"/>
      <c r="AM88" s="158"/>
      <c r="AN88" s="158"/>
      <c r="AO88" s="158"/>
      <c r="AP88" s="158"/>
      <c r="AQ88" s="158"/>
      <c r="AR88" s="158"/>
      <c r="AS88" s="158"/>
      <c r="AT88" s="158"/>
      <c r="AU88" s="158"/>
      <c r="AV88" s="158"/>
      <c r="AW88" s="158"/>
    </row>
    <row r="89" spans="1:49" s="24" customFormat="1" x14ac:dyDescent="0.2">
      <c r="A89" s="157" t="s">
        <v>9</v>
      </c>
      <c r="B89" s="90">
        <v>90147.070548123535</v>
      </c>
      <c r="C89" s="90">
        <f t="shared" si="2"/>
        <v>91950.011959086012</v>
      </c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</row>
    <row r="90" spans="1:49" x14ac:dyDescent="0.2">
      <c r="A90" s="18" t="s">
        <v>10</v>
      </c>
      <c r="B90" s="11">
        <v>93217.365105815988</v>
      </c>
      <c r="C90" s="11">
        <f t="shared" si="2"/>
        <v>95081.712407932311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</row>
    <row r="91" spans="1:49" x14ac:dyDescent="0.2">
      <c r="A91" s="156"/>
      <c r="B91" s="11">
        <v>96274.044166578518</v>
      </c>
      <c r="C91" s="11">
        <f t="shared" si="2"/>
        <v>98199.525049910095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</row>
    <row r="92" spans="1:49" x14ac:dyDescent="0.2">
      <c r="A92" s="20"/>
      <c r="B92" s="11">
        <v>99351.146472735898</v>
      </c>
      <c r="C92" s="11">
        <f t="shared" si="2"/>
        <v>101338.16940219062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</row>
    <row r="93" spans="1:49" x14ac:dyDescent="0.2">
      <c r="A93" s="20"/>
      <c r="B93" s="11">
        <v>102411.22940773095</v>
      </c>
      <c r="C93" s="11">
        <f t="shared" si="2"/>
        <v>104459.45399588557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</row>
    <row r="94" spans="1:49" x14ac:dyDescent="0.2">
      <c r="A94" s="20"/>
      <c r="B94" s="11">
        <v>105469.04309323763</v>
      </c>
      <c r="C94" s="11">
        <f t="shared" si="2"/>
        <v>107578.42395510239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</row>
    <row r="95" spans="1:49" x14ac:dyDescent="0.2">
      <c r="A95" s="20"/>
      <c r="B95" s="11">
        <v>108542.74152516255</v>
      </c>
      <c r="C95" s="11">
        <f t="shared" si="2"/>
        <v>110713.59635566581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</row>
    <row r="96" spans="1:49" x14ac:dyDescent="0.2">
      <c r="A96" s="20"/>
      <c r="B96" s="11">
        <v>111598.28596118094</v>
      </c>
      <c r="C96" s="11">
        <f t="shared" si="2"/>
        <v>113830.25168040456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</row>
    <row r="97" spans="1:49" x14ac:dyDescent="0.2">
      <c r="A97" s="20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</row>
    <row r="98" spans="1:49" s="128" customFormat="1" x14ac:dyDescent="0.2">
      <c r="A98" s="143" t="s">
        <v>11</v>
      </c>
      <c r="B98" s="127">
        <v>93174.249365537966</v>
      </c>
      <c r="C98" s="127">
        <f t="shared" si="2"/>
        <v>95037.734352848725</v>
      </c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</row>
    <row r="99" spans="1:49" ht="15" customHeight="1" x14ac:dyDescent="0.2">
      <c r="A99" s="156"/>
      <c r="B99" s="11">
        <v>96104.985079698919</v>
      </c>
      <c r="C99" s="11">
        <f t="shared" si="2"/>
        <v>98027.084781292899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</row>
    <row r="100" spans="1:49" x14ac:dyDescent="0.2">
      <c r="A100" s="20"/>
      <c r="B100" s="11">
        <v>99028.913045394933</v>
      </c>
      <c r="C100" s="11">
        <f t="shared" si="2"/>
        <v>101009.49130630284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</row>
    <row r="101" spans="1:49" x14ac:dyDescent="0.2">
      <c r="A101" s="20"/>
      <c r="B101" s="11">
        <v>101958.51413481175</v>
      </c>
      <c r="C101" s="11">
        <f t="shared" si="2"/>
        <v>103997.68441750799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</row>
    <row r="102" spans="1:49" x14ac:dyDescent="0.2">
      <c r="A102" s="20"/>
      <c r="B102" s="11">
        <v>104890.3844737169</v>
      </c>
      <c r="C102" s="11">
        <f t="shared" si="2"/>
        <v>106988.19216319124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</row>
    <row r="103" spans="1:49" x14ac:dyDescent="0.2">
      <c r="A103" s="20"/>
      <c r="B103" s="11">
        <v>107815.44706415705</v>
      </c>
      <c r="C103" s="11">
        <f t="shared" si="2"/>
        <v>109971.7560054402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</row>
    <row r="104" spans="1:49" x14ac:dyDescent="0.2">
      <c r="A104" s="20"/>
      <c r="B104" s="11">
        <v>110740.50965459725</v>
      </c>
      <c r="C104" s="11">
        <f t="shared" si="2"/>
        <v>112955.3198476892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</row>
    <row r="105" spans="1:49" x14ac:dyDescent="0.2">
      <c r="A105" s="20"/>
      <c r="B105" s="11">
        <v>113671.2453687582</v>
      </c>
      <c r="C105" s="11">
        <f t="shared" si="2"/>
        <v>115944.67027613337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</row>
    <row r="106" spans="1:49" x14ac:dyDescent="0.2">
      <c r="A106" s="20"/>
      <c r="B106" s="11">
        <v>116594.03870971008</v>
      </c>
      <c r="C106" s="11">
        <f t="shared" si="2"/>
        <v>118925.91948390428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</row>
    <row r="107" spans="1:49" x14ac:dyDescent="0.2">
      <c r="A107" s="20"/>
      <c r="B107" s="11">
        <v>119791.41123874823</v>
      </c>
      <c r="C107" s="11">
        <f t="shared" si="2"/>
        <v>122187.2394635232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</row>
    <row r="108" spans="1:49" x14ac:dyDescent="0.2">
      <c r="A108" s="2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</row>
    <row r="109" spans="1:49" s="128" customFormat="1" x14ac:dyDescent="0.2">
      <c r="A109" s="143" t="s">
        <v>12</v>
      </c>
      <c r="B109" s="127">
        <v>100242.96152164436</v>
      </c>
      <c r="C109" s="127">
        <f t="shared" si="2"/>
        <v>102247.82075207726</v>
      </c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</row>
    <row r="110" spans="1:49" x14ac:dyDescent="0.2">
      <c r="A110" s="20"/>
      <c r="B110" s="11">
        <v>103760.29822853519</v>
      </c>
      <c r="C110" s="11">
        <f t="shared" si="2"/>
        <v>105835.50419310589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</row>
    <row r="111" spans="1:49" x14ac:dyDescent="0.2">
      <c r="A111" s="156"/>
      <c r="B111" s="11">
        <v>107279.90418491431</v>
      </c>
      <c r="C111" s="11">
        <f t="shared" si="2"/>
        <v>109425.5022686126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</row>
    <row r="112" spans="1:49" x14ac:dyDescent="0.2">
      <c r="A112" s="20"/>
      <c r="B112" s="11">
        <v>110800.64476603764</v>
      </c>
      <c r="C112" s="11">
        <f t="shared" si="2"/>
        <v>113016.6576613584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</row>
    <row r="113" spans="1:49" x14ac:dyDescent="0.2">
      <c r="A113" s="20"/>
      <c r="B113" s="11">
        <v>114320.25072241678</v>
      </c>
      <c r="C113" s="11">
        <f t="shared" si="2"/>
        <v>116606.65573686511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</row>
    <row r="114" spans="1:49" x14ac:dyDescent="0.2">
      <c r="A114" s="20"/>
      <c r="B114" s="11">
        <v>117838.72205405176</v>
      </c>
      <c r="C114" s="11">
        <f t="shared" si="2"/>
        <v>120195.4964951328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</row>
    <row r="115" spans="1:49" x14ac:dyDescent="0.2">
      <c r="A115" s="20"/>
      <c r="B115" s="11">
        <v>121622.69557581979</v>
      </c>
      <c r="C115" s="11">
        <f t="shared" si="2"/>
        <v>124055.14948733618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</row>
    <row r="116" spans="1:49" x14ac:dyDescent="0.2">
      <c r="A116" s="20"/>
      <c r="B116" s="11">
        <v>125170.66715080291</v>
      </c>
      <c r="C116" s="11">
        <f t="shared" si="2"/>
        <v>127674.08049381897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</row>
    <row r="117" spans="1:49" x14ac:dyDescent="0.2">
      <c r="A117" s="20"/>
      <c r="B117" s="11">
        <v>128930.81355294361</v>
      </c>
      <c r="C117" s="11">
        <f t="shared" si="2"/>
        <v>131509.42982400249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</row>
    <row r="118" spans="1:49" x14ac:dyDescent="0.2">
      <c r="A118" s="20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</row>
    <row r="119" spans="1:49" s="128" customFormat="1" ht="31.5" x14ac:dyDescent="0.2">
      <c r="A119" s="142" t="s">
        <v>71</v>
      </c>
      <c r="B119" s="127">
        <v>62068.599640670182</v>
      </c>
      <c r="C119" s="127">
        <f t="shared" si="2"/>
        <v>63309.971633483583</v>
      </c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27"/>
    </row>
    <row r="120" spans="1:49" x14ac:dyDescent="0.2">
      <c r="A120" s="75" t="s">
        <v>70</v>
      </c>
      <c r="B120" s="11">
        <v>73094.784092720089</v>
      </c>
      <c r="C120" s="11">
        <f t="shared" si="2"/>
        <v>74556.679774574499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</row>
    <row r="121" spans="1:49" x14ac:dyDescent="0.2">
      <c r="A121" s="156"/>
      <c r="B121" s="11">
        <v>77005.85308156423</v>
      </c>
      <c r="C121" s="11">
        <f t="shared" si="2"/>
        <v>78545.970143195518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</row>
    <row r="122" spans="1:49" x14ac:dyDescent="0.2">
      <c r="A122" s="59"/>
      <c r="B122" s="11">
        <v>79697.300650101897</v>
      </c>
      <c r="C122" s="11">
        <f t="shared" si="2"/>
        <v>81291.246663103942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</row>
    <row r="123" spans="1:49" x14ac:dyDescent="0.2">
      <c r="A123" s="59"/>
      <c r="B123" s="11">
        <v>83630.92064242225</v>
      </c>
      <c r="C123" s="11">
        <f t="shared" si="2"/>
        <v>85303.539055270696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</row>
    <row r="124" spans="1:49" x14ac:dyDescent="0.2">
      <c r="A124" s="59"/>
      <c r="B124" s="11">
        <v>87602.107246976404</v>
      </c>
      <c r="C124" s="11">
        <f t="shared" si="2"/>
        <v>89354.14939191594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</row>
    <row r="125" spans="1:49" x14ac:dyDescent="0.2">
      <c r="A125" s="59"/>
      <c r="B125" s="11">
        <v>91560.812979344788</v>
      </c>
      <c r="C125" s="11">
        <f t="shared" si="2"/>
        <v>93392.029238931689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</row>
    <row r="126" spans="1:49" x14ac:dyDescent="0.2">
      <c r="A126" s="59"/>
      <c r="B126" s="11">
        <v>95518.38408696909</v>
      </c>
      <c r="C126" s="11">
        <f t="shared" si="2"/>
        <v>97428.751768708476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</row>
    <row r="127" spans="1:49" x14ac:dyDescent="0.2">
      <c r="A127" s="59"/>
      <c r="B127" s="11">
        <v>99472.551320360857</v>
      </c>
      <c r="C127" s="11">
        <f t="shared" si="2"/>
        <v>101462.00234676807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</row>
    <row r="128" spans="1:49" s="186" customFormat="1" ht="16.5" thickBot="1" x14ac:dyDescent="0.25"/>
    <row r="129" spans="1:49" ht="16.5" thickTop="1" x14ac:dyDescent="0.2"/>
    <row r="143" spans="1:49" s="15" customFormat="1" ht="30.75" customHeight="1" thickBot="1" x14ac:dyDescent="0.25">
      <c r="A143" s="181" t="s">
        <v>257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</row>
    <row r="144" spans="1:49" ht="16.5" thickTop="1" x14ac:dyDescent="0.2"/>
  </sheetData>
  <phoneticPr fontId="3" type="noConversion"/>
  <hyperlinks>
    <hyperlink ref="A143" location="'Table of Contents'!A1" display="Link to Table of Contents " xr:uid="{00000000-0004-0000-0300-000000000000}"/>
  </hyperlinks>
  <pageMargins left="0.74803149606299213" right="0.74803149606299213" top="0.98425196850393704" bottom="0.98425196850393704" header="0.51181102362204722" footer="0.51181102362204722"/>
  <pageSetup paperSize="9" scale="13" fitToHeight="0" orientation="portrait" useFirstPageNumber="1" r:id="rId1"/>
  <headerFooter alignWithMargins="0">
    <oddFooter>&amp;C&amp;"Comic Sans MS,Regular"&amp;9&amp;F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BR88"/>
  <sheetViews>
    <sheetView zoomScaleNormal="100" workbookViewId="0">
      <pane ySplit="1" topLeftCell="A2" activePane="bottomLeft" state="frozen"/>
      <selection pane="bottomLeft"/>
    </sheetView>
  </sheetViews>
  <sheetFormatPr defaultColWidth="8.88671875" defaultRowHeight="15.75" x14ac:dyDescent="0.25"/>
  <cols>
    <col min="1" max="1" width="32.5546875" style="26" customWidth="1"/>
    <col min="2" max="70" width="11.5546875" style="10" customWidth="1"/>
    <col min="71" max="16384" width="8.88671875" style="1"/>
  </cols>
  <sheetData>
    <row r="1" spans="1:70" s="41" customFormat="1" ht="48" thickBot="1" x14ac:dyDescent="0.25">
      <c r="A1" s="194" t="s">
        <v>365</v>
      </c>
      <c r="B1" s="41">
        <v>45566</v>
      </c>
      <c r="C1" s="41">
        <v>45717</v>
      </c>
    </row>
    <row r="2" spans="1:70" s="168" customFormat="1" x14ac:dyDescent="0.2">
      <c r="A2" s="171" t="s">
        <v>303</v>
      </c>
      <c r="B2" s="350">
        <v>0.01</v>
      </c>
      <c r="C2" s="191">
        <v>0.02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</row>
    <row r="3" spans="1:70" s="173" customFormat="1" ht="16.5" thickBot="1" x14ac:dyDescent="0.25">
      <c r="A3" s="172" t="s">
        <v>302</v>
      </c>
      <c r="B3" s="173">
        <v>500</v>
      </c>
      <c r="C3" s="352">
        <v>1000</v>
      </c>
    </row>
    <row r="4" spans="1:70" s="68" customFormat="1" ht="18.75" customHeight="1" x14ac:dyDescent="0.25">
      <c r="A4" s="197" t="s">
        <v>13</v>
      </c>
      <c r="B4" s="11">
        <v>58251.800320423674</v>
      </c>
      <c r="C4" s="11">
        <f>IF(B4*C$2&lt;(C$3),B4+(C$3),B4*(1+C$2))</f>
        <v>59416.836326832148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</row>
    <row r="5" spans="1:70" ht="18.75" customHeight="1" x14ac:dyDescent="0.3">
      <c r="A5" s="198"/>
      <c r="B5" s="11">
        <v>59675.945671024325</v>
      </c>
      <c r="C5" s="11">
        <f t="shared" ref="C5:C68" si="0">IF(B5*C$2&lt;(C$3),B5+(C$3),B5*(1+C$2))</f>
        <v>60869.46458444481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</row>
    <row r="6" spans="1:70" ht="18.75" customHeight="1" x14ac:dyDescent="0.3">
      <c r="A6" s="198"/>
      <c r="B6" s="11">
        <v>61340.254224957149</v>
      </c>
      <c r="C6" s="11">
        <f t="shared" si="0"/>
        <v>62567.059309456294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ht="18.75" customHeight="1" x14ac:dyDescent="0.3">
      <c r="A7" s="198"/>
      <c r="B7" s="11">
        <v>63010.174068687455</v>
      </c>
      <c r="C7" s="11">
        <f t="shared" si="0"/>
        <v>64270.377550061203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8.75" customHeight="1" x14ac:dyDescent="0.3">
      <c r="A8" s="198"/>
      <c r="B8" s="11">
        <v>64682.338428336756</v>
      </c>
      <c r="C8" s="11">
        <f t="shared" si="0"/>
        <v>65975.985196903493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70" ht="18.75" customHeight="1" x14ac:dyDescent="0.3">
      <c r="A9" s="198"/>
      <c r="B9" s="11">
        <v>66177.186030385681</v>
      </c>
      <c r="C9" s="11">
        <f t="shared" si="0"/>
        <v>67500.7297509934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</row>
    <row r="10" spans="1:70" ht="18.75" customHeight="1" x14ac:dyDescent="0.3">
      <c r="A10" s="198"/>
      <c r="B10" s="11">
        <v>67698.967823462473</v>
      </c>
      <c r="C10" s="11">
        <f t="shared" si="0"/>
        <v>69052.947179931725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</row>
    <row r="11" spans="1:70" ht="18.75" customHeight="1" x14ac:dyDescent="0.3">
      <c r="A11" s="198"/>
      <c r="B11" s="11">
        <v>69179.226072037927</v>
      </c>
      <c r="C11" s="11">
        <f t="shared" si="0"/>
        <v>70562.810593478687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</row>
    <row r="12" spans="1:70" ht="18.75" customHeight="1" x14ac:dyDescent="0.3">
      <c r="A12" s="198"/>
      <c r="B12" s="11">
        <v>70652.750772856409</v>
      </c>
      <c r="C12" s="11">
        <f t="shared" si="0"/>
        <v>72065.805788313533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</row>
    <row r="13" spans="1:70" ht="18.75" customHeight="1" x14ac:dyDescent="0.25">
      <c r="A13" s="196" t="s">
        <v>14</v>
      </c>
      <c r="B13" s="11">
        <v>73185.686987439287</v>
      </c>
      <c r="C13" s="11">
        <f t="shared" si="0"/>
        <v>74649.400727188069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</row>
    <row r="14" spans="1:70" ht="18.75" customHeight="1" x14ac:dyDescent="0.25">
      <c r="A14" s="196" t="s">
        <v>15</v>
      </c>
      <c r="B14" s="11">
        <v>75728.723523657623</v>
      </c>
      <c r="C14" s="11">
        <f t="shared" si="0"/>
        <v>77243.297994130771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</row>
    <row r="15" spans="1:70" s="206" customFormat="1" ht="18.75" customHeight="1" x14ac:dyDescent="0.25">
      <c r="A15" s="205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</row>
    <row r="16" spans="1:70" s="5" customFormat="1" ht="18.75" customHeight="1" x14ac:dyDescent="0.25">
      <c r="A16" s="204" t="s">
        <v>16</v>
      </c>
      <c r="B16" s="11">
        <v>55643.390543526803</v>
      </c>
      <c r="C16" s="11">
        <f t="shared" si="0"/>
        <v>56756.258354397338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</row>
    <row r="17" spans="1:70" ht="18.75" customHeight="1" x14ac:dyDescent="0.3">
      <c r="A17" s="198"/>
      <c r="B17" s="11">
        <v>56970.099458020304</v>
      </c>
      <c r="C17" s="11">
        <f t="shared" si="0"/>
        <v>58109.501447180708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0" ht="18.75" customHeight="1" x14ac:dyDescent="0.3">
      <c r="A18" s="198"/>
      <c r="B18" s="11">
        <v>58586.233192353531</v>
      </c>
      <c r="C18" s="11">
        <f t="shared" si="0"/>
        <v>59757.957856200606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</row>
    <row r="19" spans="1:70" ht="18.75" customHeight="1" x14ac:dyDescent="0.3">
      <c r="A19" s="198"/>
      <c r="B19" s="11">
        <v>61628.674520547662</v>
      </c>
      <c r="C19" s="11">
        <f t="shared" si="0"/>
        <v>62861.248010958618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</row>
    <row r="20" spans="1:70" ht="18.75" customHeight="1" x14ac:dyDescent="0.3">
      <c r="A20" s="198"/>
      <c r="B20" s="11">
        <v>63445.610156971983</v>
      </c>
      <c r="C20" s="11">
        <f t="shared" si="0"/>
        <v>64714.522360111427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</row>
    <row r="21" spans="1:70" ht="18.75" customHeight="1" x14ac:dyDescent="0.25">
      <c r="A21" s="196" t="s">
        <v>14</v>
      </c>
      <c r="B21" s="11">
        <v>65705.837687397259</v>
      </c>
      <c r="C21" s="11">
        <f t="shared" si="0"/>
        <v>67019.954441145208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</row>
    <row r="22" spans="1:70" ht="18.75" customHeight="1" x14ac:dyDescent="0.25">
      <c r="A22" s="196" t="s">
        <v>15</v>
      </c>
      <c r="B22" s="11">
        <v>67979.532313336516</v>
      </c>
      <c r="C22" s="11">
        <f t="shared" si="0"/>
        <v>69339.12295960325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</row>
    <row r="23" spans="1:70" s="206" customFormat="1" ht="18.75" customHeight="1" x14ac:dyDescent="0.25">
      <c r="A23" s="205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</row>
    <row r="24" spans="1:70" s="5" customFormat="1" ht="18.75" customHeight="1" x14ac:dyDescent="0.25">
      <c r="A24" s="204" t="s">
        <v>17</v>
      </c>
      <c r="B24" s="11">
        <v>50206.873342379578</v>
      </c>
      <c r="C24" s="11">
        <f t="shared" si="0"/>
        <v>51211.010809227169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</row>
    <row r="25" spans="1:70" ht="18.75" customHeight="1" x14ac:dyDescent="0.3">
      <c r="A25" s="198"/>
      <c r="B25" s="11">
        <v>51706.012994905126</v>
      </c>
      <c r="C25" s="11">
        <f t="shared" si="0"/>
        <v>52740.13325480323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</row>
    <row r="26" spans="1:70" ht="18.75" customHeight="1" x14ac:dyDescent="0.3">
      <c r="A26" s="198"/>
      <c r="B26" s="11">
        <v>53237.38612086598</v>
      </c>
      <c r="C26" s="11">
        <f t="shared" si="0"/>
        <v>54302.1338432833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</row>
    <row r="27" spans="1:70" ht="18.75" customHeight="1" x14ac:dyDescent="0.3">
      <c r="A27" s="198"/>
      <c r="B27" s="11">
        <v>54800.03035416286</v>
      </c>
      <c r="C27" s="11">
        <f t="shared" si="0"/>
        <v>55896.030961246121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</row>
    <row r="28" spans="1:70" ht="18.75" customHeight="1" x14ac:dyDescent="0.3">
      <c r="A28" s="198"/>
      <c r="B28" s="11">
        <v>56374.524936941154</v>
      </c>
      <c r="C28" s="11">
        <f t="shared" si="0"/>
        <v>57502.015435679976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</row>
    <row r="29" spans="1:70" ht="18.75" customHeight="1" x14ac:dyDescent="0.25">
      <c r="A29" s="196" t="s">
        <v>14</v>
      </c>
      <c r="B29" s="11">
        <v>58208.032260003325</v>
      </c>
      <c r="C29" s="11">
        <f t="shared" si="0"/>
        <v>59372.192905203396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</row>
    <row r="30" spans="1:70" ht="18.75" customHeight="1" x14ac:dyDescent="0.25">
      <c r="A30" s="196" t="s">
        <v>15</v>
      </c>
      <c r="B30" s="11">
        <v>60049.657571536547</v>
      </c>
      <c r="C30" s="11">
        <f t="shared" si="0"/>
        <v>61250.650722967279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</row>
    <row r="31" spans="1:70" s="206" customFormat="1" ht="18.75" customHeight="1" x14ac:dyDescent="0.25">
      <c r="A31" s="205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</row>
    <row r="32" spans="1:70" s="5" customFormat="1" ht="18.75" customHeight="1" x14ac:dyDescent="0.25">
      <c r="A32" s="204" t="s">
        <v>18</v>
      </c>
      <c r="B32" s="11">
        <v>37217.317244655336</v>
      </c>
      <c r="C32" s="11">
        <f t="shared" si="0"/>
        <v>38217.317244655336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</row>
    <row r="33" spans="1:70" ht="18.75" customHeight="1" x14ac:dyDescent="0.3">
      <c r="A33" s="199"/>
      <c r="B33" s="11">
        <v>39354.879564624185</v>
      </c>
      <c r="C33" s="11">
        <f t="shared" si="0"/>
        <v>40354.879564624185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</row>
    <row r="34" spans="1:70" ht="18.75" customHeight="1" x14ac:dyDescent="0.3">
      <c r="A34" s="199"/>
      <c r="B34" s="11">
        <v>41317.265060490048</v>
      </c>
      <c r="C34" s="11">
        <f t="shared" si="0"/>
        <v>42317.265060490048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</row>
    <row r="35" spans="1:70" ht="18.75" customHeight="1" x14ac:dyDescent="0.3">
      <c r="A35" s="198"/>
      <c r="B35" s="11">
        <v>43036.41244723562</v>
      </c>
      <c r="C35" s="11">
        <f t="shared" si="0"/>
        <v>44036.41244723562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</row>
    <row r="36" spans="1:70" ht="18.75" customHeight="1" x14ac:dyDescent="0.3">
      <c r="A36" s="198"/>
      <c r="B36" s="11">
        <v>44694.68648329057</v>
      </c>
      <c r="C36" s="11">
        <f t="shared" si="0"/>
        <v>45694.68648329057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</row>
    <row r="37" spans="1:70" ht="18.75" customHeight="1" x14ac:dyDescent="0.3">
      <c r="A37" s="198"/>
      <c r="B37" s="11">
        <v>46937.554594081361</v>
      </c>
      <c r="C37" s="11">
        <f t="shared" si="0"/>
        <v>47937.554594081361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</row>
    <row r="38" spans="1:70" ht="18.75" customHeight="1" x14ac:dyDescent="0.3">
      <c r="A38" s="198"/>
      <c r="B38" s="11">
        <v>48559.094711616111</v>
      </c>
      <c r="C38" s="11">
        <f t="shared" si="0"/>
        <v>49559.094711616111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</row>
    <row r="39" spans="1:70" ht="18.75" customHeight="1" x14ac:dyDescent="0.3">
      <c r="A39" s="198"/>
      <c r="B39" s="11">
        <v>50206.873342379578</v>
      </c>
      <c r="C39" s="11">
        <f t="shared" si="0"/>
        <v>51211.010809227169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</row>
    <row r="40" spans="1:70" ht="18.75" customHeight="1" x14ac:dyDescent="0.25">
      <c r="A40" s="196" t="s">
        <v>14</v>
      </c>
      <c r="B40" s="11">
        <v>51733.573929200582</v>
      </c>
      <c r="C40" s="11">
        <f t="shared" si="0"/>
        <v>52768.245407784598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</row>
    <row r="41" spans="1:70" ht="18.75" customHeight="1" x14ac:dyDescent="0.25">
      <c r="A41" s="196" t="s">
        <v>15</v>
      </c>
      <c r="B41" s="11">
        <v>53301.194533424328</v>
      </c>
      <c r="C41" s="11">
        <f t="shared" si="0"/>
        <v>54367.218424092818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</row>
    <row r="42" spans="1:70" s="206" customFormat="1" ht="18.75" customHeight="1" x14ac:dyDescent="0.25">
      <c r="A42" s="205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</row>
    <row r="43" spans="1:70" s="5" customFormat="1" ht="18.75" customHeight="1" x14ac:dyDescent="0.25">
      <c r="A43" s="204" t="s">
        <v>19</v>
      </c>
      <c r="B43" s="11">
        <v>31969.226949699081</v>
      </c>
      <c r="C43" s="11">
        <f t="shared" si="0"/>
        <v>32969.226949699078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</row>
    <row r="44" spans="1:70" ht="18.75" customHeight="1" x14ac:dyDescent="0.25">
      <c r="B44" s="11">
        <v>32836.468132322458</v>
      </c>
      <c r="C44" s="11">
        <f t="shared" si="0"/>
        <v>33836.468132322458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</row>
    <row r="45" spans="1:70" ht="18.75" customHeight="1" x14ac:dyDescent="0.25">
      <c r="B45" s="11">
        <v>34098.747463205902</v>
      </c>
      <c r="C45" s="11">
        <f t="shared" si="0"/>
        <v>35098.747463205902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</row>
    <row r="46" spans="1:70" ht="18.75" customHeight="1" x14ac:dyDescent="0.3">
      <c r="A46" s="200"/>
      <c r="B46" s="11">
        <v>35365.633652961173</v>
      </c>
      <c r="C46" s="11">
        <f t="shared" si="0"/>
        <v>36365.633652961173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</row>
    <row r="47" spans="1:70" ht="18.75" customHeight="1" x14ac:dyDescent="0.3">
      <c r="A47" s="200"/>
      <c r="B47" s="11">
        <v>36634.823272152375</v>
      </c>
      <c r="C47" s="11">
        <f t="shared" si="0"/>
        <v>37634.823272152375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</row>
    <row r="48" spans="1:70" ht="18.75" customHeight="1" x14ac:dyDescent="0.3">
      <c r="A48" s="200"/>
      <c r="B48" s="11">
        <v>37553.709167227622</v>
      </c>
      <c r="C48" s="11">
        <f t="shared" si="0"/>
        <v>38553.709167227622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</row>
    <row r="49" spans="1:70" ht="18.75" customHeight="1" x14ac:dyDescent="0.3">
      <c r="A49" s="200"/>
      <c r="B49" s="11">
        <v>38595.806468407456</v>
      </c>
      <c r="C49" s="11">
        <f t="shared" si="0"/>
        <v>39595.806468407456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</row>
    <row r="50" spans="1:70" ht="18.75" customHeight="1" x14ac:dyDescent="0.3">
      <c r="A50" s="200"/>
      <c r="B50" s="11">
        <v>39804.196374940817</v>
      </c>
      <c r="C50" s="11">
        <f t="shared" si="0"/>
        <v>40804.196374940817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</row>
    <row r="51" spans="1:70" ht="18.75" customHeight="1" x14ac:dyDescent="0.3">
      <c r="A51" s="200"/>
      <c r="B51" s="11">
        <v>40661.302229772104</v>
      </c>
      <c r="C51" s="11">
        <f t="shared" si="0"/>
        <v>41661.302229772104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</row>
    <row r="52" spans="1:70" ht="18.75" customHeight="1" x14ac:dyDescent="0.3">
      <c r="A52" s="200"/>
      <c r="B52" s="11">
        <v>41859.877514059917</v>
      </c>
      <c r="C52" s="11">
        <f t="shared" si="0"/>
        <v>42859.877514059917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</row>
    <row r="53" spans="1:70" ht="18.75" customHeight="1" x14ac:dyDescent="0.3">
      <c r="A53" s="200"/>
      <c r="B53" s="11">
        <v>43064.750041522646</v>
      </c>
      <c r="C53" s="11">
        <f t="shared" si="0"/>
        <v>44064.750041522646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</row>
    <row r="54" spans="1:70" ht="18.75" customHeight="1" x14ac:dyDescent="0.3">
      <c r="A54" s="201"/>
      <c r="B54" s="11">
        <v>45334.906206071297</v>
      </c>
      <c r="C54" s="11">
        <f t="shared" si="0"/>
        <v>46334.906206071297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</row>
    <row r="55" spans="1:70" ht="18.75" customHeight="1" x14ac:dyDescent="0.3">
      <c r="A55" s="200"/>
      <c r="B55" s="11">
        <v>45334.906206071297</v>
      </c>
      <c r="C55" s="11">
        <f t="shared" si="0"/>
        <v>46334.906206071297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</row>
    <row r="56" spans="1:70" ht="18.75" customHeight="1" x14ac:dyDescent="0.25">
      <c r="B56" s="11">
        <v>45334.906206071297</v>
      </c>
      <c r="C56" s="11">
        <f t="shared" si="0"/>
        <v>46334.906206071297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</row>
    <row r="57" spans="1:70" ht="18.75" customHeight="1" x14ac:dyDescent="0.25">
      <c r="A57" s="196" t="s">
        <v>20</v>
      </c>
      <c r="B57" s="11">
        <v>46945.950918314549</v>
      </c>
      <c r="C57" s="11">
        <f t="shared" si="0"/>
        <v>47945.950918314549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</row>
    <row r="58" spans="1:70" s="5" customFormat="1" ht="18.75" customHeight="1" x14ac:dyDescent="0.25">
      <c r="A58" s="204"/>
      <c r="B58" s="11"/>
      <c r="C58" s="11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</row>
    <row r="59" spans="1:70" ht="18.75" customHeight="1" x14ac:dyDescent="0.25">
      <c r="A59" s="204" t="s">
        <v>308</v>
      </c>
      <c r="B59" s="11">
        <v>29810.913568243261</v>
      </c>
      <c r="C59" s="11">
        <f t="shared" si="0"/>
        <v>30810.913568243261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</row>
    <row r="60" spans="1:70" ht="18.75" customHeight="1" x14ac:dyDescent="0.25">
      <c r="B60" s="11">
        <v>31543.092504054122</v>
      </c>
      <c r="C60" s="11">
        <f t="shared" si="0"/>
        <v>32543.092504054122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</row>
    <row r="61" spans="1:70" ht="18.75" customHeight="1" x14ac:dyDescent="0.25">
      <c r="B61" s="11">
        <v>31969.226949699081</v>
      </c>
      <c r="C61" s="11">
        <f t="shared" si="0"/>
        <v>32969.226949699078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</row>
    <row r="62" spans="1:70" ht="18.75" customHeight="1" x14ac:dyDescent="0.3">
      <c r="A62" s="200"/>
      <c r="B62" s="11">
        <v>32836.468132322458</v>
      </c>
      <c r="C62" s="11">
        <f t="shared" si="0"/>
        <v>33836.468132322458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</row>
    <row r="63" spans="1:70" ht="18.75" customHeight="1" x14ac:dyDescent="0.3">
      <c r="A63" s="200"/>
      <c r="B63" s="11">
        <v>34098.747463205902</v>
      </c>
      <c r="C63" s="11">
        <f t="shared" si="0"/>
        <v>35098.747463205902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</row>
    <row r="64" spans="1:70" ht="18.75" customHeight="1" x14ac:dyDescent="0.3">
      <c r="A64" s="200"/>
      <c r="B64" s="11">
        <v>35365.633652961173</v>
      </c>
      <c r="C64" s="11">
        <f t="shared" si="0"/>
        <v>36365.633652961173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</row>
    <row r="65" spans="1:70" ht="18.75" customHeight="1" x14ac:dyDescent="0.3">
      <c r="A65" s="200"/>
      <c r="B65" s="11">
        <v>36634.823272152375</v>
      </c>
      <c r="C65" s="11">
        <f t="shared" si="0"/>
        <v>37634.823272152375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</row>
    <row r="66" spans="1:70" ht="18.75" customHeight="1" x14ac:dyDescent="0.3">
      <c r="A66" s="200"/>
      <c r="B66" s="11">
        <v>37553.709167227622</v>
      </c>
      <c r="C66" s="11">
        <f t="shared" si="0"/>
        <v>38553.709167227622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</row>
    <row r="67" spans="1:70" ht="18.75" customHeight="1" x14ac:dyDescent="0.3">
      <c r="A67" s="200"/>
      <c r="B67" s="11">
        <v>38595.806468407456</v>
      </c>
      <c r="C67" s="11">
        <f t="shared" si="0"/>
        <v>39595.806468407456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</row>
    <row r="68" spans="1:70" ht="18.75" customHeight="1" x14ac:dyDescent="0.3">
      <c r="A68" s="200"/>
      <c r="B68" s="11">
        <v>39804.196374940817</v>
      </c>
      <c r="C68" s="11">
        <f t="shared" si="0"/>
        <v>40804.196374940817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</row>
    <row r="69" spans="1:70" ht="18.75" customHeight="1" x14ac:dyDescent="0.3">
      <c r="A69" s="200"/>
      <c r="B69" s="11">
        <v>40661.302229772104</v>
      </c>
      <c r="C69" s="11">
        <f t="shared" ref="C69:C75" si="1">IF(B69*C$2&lt;(C$3),B69+(C$3),B69*(1+C$2))</f>
        <v>41661.302229772104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</row>
    <row r="70" spans="1:70" ht="18.75" customHeight="1" x14ac:dyDescent="0.3">
      <c r="A70" s="201"/>
      <c r="B70" s="11">
        <v>41859.877514059917</v>
      </c>
      <c r="C70" s="11">
        <f t="shared" si="1"/>
        <v>42859.877514059917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</row>
    <row r="71" spans="1:70" ht="18.75" customHeight="1" x14ac:dyDescent="0.3">
      <c r="A71" s="200"/>
      <c r="B71" s="11">
        <v>43064.750041522646</v>
      </c>
      <c r="C71" s="11">
        <f t="shared" si="1"/>
        <v>44064.750041522646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</row>
    <row r="72" spans="1:70" ht="18.75" customHeight="1" x14ac:dyDescent="0.25">
      <c r="B72" s="11">
        <v>45334.906206071297</v>
      </c>
      <c r="C72" s="11">
        <f t="shared" si="1"/>
        <v>46334.906206071297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</row>
    <row r="73" spans="1:70" ht="18.75" customHeight="1" x14ac:dyDescent="0.25">
      <c r="B73" s="11">
        <v>45334.906206071297</v>
      </c>
      <c r="C73" s="11">
        <f t="shared" si="1"/>
        <v>46334.906206071297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</row>
    <row r="74" spans="1:70" ht="18.75" customHeight="1" x14ac:dyDescent="0.25">
      <c r="A74" s="202"/>
      <c r="B74" s="11">
        <v>45334.906206071297</v>
      </c>
      <c r="C74" s="11">
        <f t="shared" si="1"/>
        <v>46334.906206071297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</row>
    <row r="75" spans="1:70" ht="18.75" customHeight="1" x14ac:dyDescent="0.25">
      <c r="A75" s="196" t="s">
        <v>20</v>
      </c>
      <c r="B75" s="11">
        <v>46945.950918314549</v>
      </c>
      <c r="C75" s="11">
        <f t="shared" si="1"/>
        <v>47945.950918314549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</row>
    <row r="76" spans="1:70" s="208" customFormat="1" ht="18.75" customHeight="1" thickBot="1" x14ac:dyDescent="0.3">
      <c r="A76" s="207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</row>
    <row r="77" spans="1:70" ht="18.75" customHeight="1" thickTop="1" x14ac:dyDescent="0.25">
      <c r="A77" s="19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</row>
    <row r="78" spans="1:70" ht="18.75" customHeight="1" x14ac:dyDescent="0.25">
      <c r="A78" s="196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</row>
    <row r="79" spans="1:70" ht="18.75" customHeight="1" x14ac:dyDescent="0.25">
      <c r="A79" s="196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</row>
    <row r="80" spans="1:70" ht="18.75" x14ac:dyDescent="0.3">
      <c r="A80" s="20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</row>
    <row r="81" spans="1:70" ht="18.75" x14ac:dyDescent="0.3">
      <c r="A81" s="20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</row>
    <row r="82" spans="1:70" ht="18.75" x14ac:dyDescent="0.3">
      <c r="A82" s="20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</row>
    <row r="83" spans="1:70" ht="18.75" x14ac:dyDescent="0.3">
      <c r="A83" s="20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</row>
    <row r="84" spans="1:70" ht="18.75" x14ac:dyDescent="0.3">
      <c r="A84" s="20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</row>
    <row r="85" spans="1:70" x14ac:dyDescent="0.2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</row>
    <row r="87" spans="1:70" s="15" customFormat="1" ht="30.75" customHeight="1" thickBot="1" x14ac:dyDescent="0.25">
      <c r="A87" s="203" t="s">
        <v>257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</row>
    <row r="88" spans="1:70" ht="16.5" thickTop="1" x14ac:dyDescent="0.25"/>
  </sheetData>
  <phoneticPr fontId="3" type="noConversion"/>
  <hyperlinks>
    <hyperlink ref="A87" location="'Table of Contents'!A1" display="Link to Table of Contents " xr:uid="{00000000-0004-0000-0400-000000000000}"/>
  </hyperlinks>
  <pageMargins left="0.75" right="0.75" top="1" bottom="1" header="0.5" footer="0.5"/>
  <pageSetup paperSize="9" scale="70" orientation="portrait" r:id="rId1"/>
  <headerFooter alignWithMargins="0">
    <oddFooter>&amp;C&amp;"Colonna MT,Italic"IOT Clerical and Admin scales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499984740745262"/>
    <pageSetUpPr fitToPage="1"/>
  </sheetPr>
  <dimension ref="A1:H169"/>
  <sheetViews>
    <sheetView tabSelected="1" zoomScaleNormal="100" workbookViewId="0">
      <pane ySplit="1" topLeftCell="A2" activePane="bottomLeft" state="frozen"/>
      <selection pane="bottomLeft" activeCell="E22" sqref="E22"/>
    </sheetView>
  </sheetViews>
  <sheetFormatPr defaultColWidth="12.77734375" defaultRowHeight="15.75" x14ac:dyDescent="0.2"/>
  <cols>
    <col min="1" max="1" width="55.5546875" style="24" customWidth="1"/>
    <col min="2" max="16384" width="12.77734375" style="24"/>
  </cols>
  <sheetData>
    <row r="1" spans="1:3" s="219" customFormat="1" ht="38.25" thickBot="1" x14ac:dyDescent="0.25">
      <c r="A1" s="217" t="s">
        <v>268</v>
      </c>
      <c r="B1" s="388">
        <v>45566</v>
      </c>
      <c r="C1" s="41">
        <v>45717</v>
      </c>
    </row>
    <row r="2" spans="1:3" s="177" customFormat="1" x14ac:dyDescent="0.2">
      <c r="A2" s="171" t="s">
        <v>303</v>
      </c>
      <c r="B2" s="350">
        <v>0.01</v>
      </c>
      <c r="C2" s="191">
        <v>0.02</v>
      </c>
    </row>
    <row r="3" spans="1:3" s="115" customFormat="1" ht="16.5" thickBot="1" x14ac:dyDescent="0.25">
      <c r="A3" s="172" t="s">
        <v>302</v>
      </c>
      <c r="B3" s="390">
        <v>500</v>
      </c>
      <c r="C3" s="352">
        <v>1000</v>
      </c>
    </row>
    <row r="4" spans="1:3" s="216" customFormat="1" x14ac:dyDescent="0.2">
      <c r="A4" s="215" t="s">
        <v>282</v>
      </c>
      <c r="B4" s="83">
        <v>192205.3364157113</v>
      </c>
      <c r="C4" s="83">
        <f>IF(B4*C$2&lt;(C$3),B4+(C$3),B4*(1+C$2))</f>
        <v>196049.44314402551</v>
      </c>
    </row>
    <row r="5" spans="1:3" x14ac:dyDescent="0.2">
      <c r="A5" s="140" t="s">
        <v>101</v>
      </c>
      <c r="B5" s="83">
        <v>184170.65682839154</v>
      </c>
      <c r="C5" s="83">
        <f>IF(B5*C$2&lt;(C$3),B5+(C$3),B5*(1+C$2))</f>
        <v>187854.06996495937</v>
      </c>
    </row>
    <row r="6" spans="1:3" x14ac:dyDescent="0.2">
      <c r="A6" s="58"/>
      <c r="B6" s="83"/>
      <c r="C6" s="83"/>
    </row>
    <row r="7" spans="1:3" x14ac:dyDescent="0.2">
      <c r="A7" s="56" t="s">
        <v>367</v>
      </c>
      <c r="B7" s="83"/>
      <c r="C7" s="83"/>
    </row>
    <row r="8" spans="1:3" s="91" customFormat="1" x14ac:dyDescent="0.2">
      <c r="A8" s="214" t="s">
        <v>269</v>
      </c>
      <c r="B8" s="211"/>
      <c r="C8" s="211"/>
    </row>
    <row r="9" spans="1:3" x14ac:dyDescent="0.2">
      <c r="A9" s="146" t="s">
        <v>42</v>
      </c>
      <c r="B9" s="83">
        <v>240715.34614927115</v>
      </c>
      <c r="C9" s="83">
        <f>IF(B9*C$2&lt;(C$3),B9+(C$3),B9*(1+C$2))</f>
        <v>245529.65307225657</v>
      </c>
    </row>
    <row r="10" spans="1:3" x14ac:dyDescent="0.2">
      <c r="A10" s="146" t="s">
        <v>43</v>
      </c>
      <c r="B10" s="83">
        <v>177078.02517284831</v>
      </c>
      <c r="C10" s="83">
        <f>IF(B10*C$2&lt;(C$3),B10+(C$3),B10*(1+C$2))</f>
        <v>180619.58567630529</v>
      </c>
    </row>
    <row r="11" spans="1:3" s="91" customFormat="1" x14ac:dyDescent="0.2">
      <c r="A11" s="213" t="s">
        <v>367</v>
      </c>
      <c r="B11" s="211"/>
      <c r="C11" s="211"/>
    </row>
    <row r="12" spans="1:3" x14ac:dyDescent="0.2">
      <c r="A12" s="212" t="s">
        <v>270</v>
      </c>
      <c r="B12" s="83">
        <v>210723.26441056095</v>
      </c>
      <c r="C12" s="83">
        <f t="shared" ref="C12:C66" si="0">IF(B12*C$2&lt;(C$3),B12+(C$3),B12*(1+C$2))</f>
        <v>214937.72969877216</v>
      </c>
    </row>
    <row r="13" spans="1:3" x14ac:dyDescent="0.2">
      <c r="A13" s="145" t="s">
        <v>271</v>
      </c>
      <c r="B13" s="83">
        <v>210723.26441056095</v>
      </c>
      <c r="C13" s="83">
        <f t="shared" si="0"/>
        <v>214937.72969877216</v>
      </c>
    </row>
    <row r="14" spans="1:3" x14ac:dyDescent="0.2">
      <c r="A14" s="145" t="s">
        <v>272</v>
      </c>
      <c r="B14" s="83">
        <v>210723.26441056095</v>
      </c>
      <c r="C14" s="83">
        <f t="shared" si="0"/>
        <v>214937.72969877216</v>
      </c>
    </row>
    <row r="15" spans="1:3" x14ac:dyDescent="0.2">
      <c r="A15" s="220" t="s">
        <v>273</v>
      </c>
      <c r="B15" s="83">
        <v>210723.26441056095</v>
      </c>
      <c r="C15" s="83">
        <f t="shared" si="0"/>
        <v>214937.72969877216</v>
      </c>
    </row>
    <row r="16" spans="1:3" x14ac:dyDescent="0.2">
      <c r="A16" s="220"/>
      <c r="B16" s="83"/>
      <c r="C16" s="83"/>
    </row>
    <row r="17" spans="1:8" s="128" customFormat="1" x14ac:dyDescent="0.2">
      <c r="A17" s="401"/>
      <c r="B17" s="82"/>
      <c r="C17" s="82"/>
    </row>
    <row r="18" spans="1:8" x14ac:dyDescent="0.2">
      <c r="A18" s="56" t="s">
        <v>64</v>
      </c>
      <c r="B18" s="83">
        <v>110267.37113628318</v>
      </c>
      <c r="C18" s="83">
        <f t="shared" si="0"/>
        <v>112472.71855900885</v>
      </c>
      <c r="D18" s="209"/>
      <c r="E18" s="209"/>
      <c r="F18" s="209"/>
      <c r="G18" s="209"/>
      <c r="H18" s="209"/>
    </row>
    <row r="19" spans="1:8" x14ac:dyDescent="0.2">
      <c r="A19" s="56" t="s">
        <v>276</v>
      </c>
      <c r="B19" s="83">
        <v>114137.57613860727</v>
      </c>
      <c r="C19" s="83">
        <f t="shared" si="0"/>
        <v>116420.32766137942</v>
      </c>
    </row>
    <row r="20" spans="1:8" x14ac:dyDescent="0.2">
      <c r="A20" s="57" t="s">
        <v>278</v>
      </c>
      <c r="B20" s="83">
        <v>118006.64651618719</v>
      </c>
      <c r="C20" s="83">
        <f t="shared" si="0"/>
        <v>120366.77944651093</v>
      </c>
    </row>
    <row r="21" spans="1:8" x14ac:dyDescent="0.2">
      <c r="A21" s="56" t="s">
        <v>277</v>
      </c>
      <c r="B21" s="83">
        <v>121879.12076799957</v>
      </c>
      <c r="C21" s="83">
        <f t="shared" si="0"/>
        <v>124316.70318335957</v>
      </c>
    </row>
    <row r="22" spans="1:8" x14ac:dyDescent="0.2">
      <c r="A22" s="59"/>
      <c r="B22" s="83">
        <v>125749.32577032363</v>
      </c>
      <c r="C22" s="83">
        <f t="shared" si="0"/>
        <v>128264.31228573011</v>
      </c>
    </row>
    <row r="23" spans="1:8" x14ac:dyDescent="0.2">
      <c r="A23" s="59"/>
      <c r="B23" s="83">
        <v>129617.26152315938</v>
      </c>
      <c r="C23" s="83">
        <f t="shared" si="0"/>
        <v>132209.60675362256</v>
      </c>
    </row>
    <row r="24" spans="1:8" x14ac:dyDescent="0.2">
      <c r="A24" s="59"/>
      <c r="B24" s="83">
        <v>133789.27670742956</v>
      </c>
      <c r="C24" s="83">
        <f t="shared" si="0"/>
        <v>136465.06224157815</v>
      </c>
    </row>
    <row r="25" spans="1:8" x14ac:dyDescent="0.2">
      <c r="A25" s="59"/>
      <c r="B25" s="83">
        <v>137687.8473283576</v>
      </c>
      <c r="C25" s="83">
        <f t="shared" si="0"/>
        <v>140441.60427492476</v>
      </c>
    </row>
    <row r="26" spans="1:8" x14ac:dyDescent="0.2">
      <c r="A26" s="59"/>
      <c r="B26" s="83">
        <v>141824.68914555886</v>
      </c>
      <c r="C26" s="83">
        <f t="shared" si="0"/>
        <v>144661.18292847005</v>
      </c>
    </row>
    <row r="27" spans="1:8" s="91" customFormat="1" x14ac:dyDescent="0.2">
      <c r="A27" s="182"/>
      <c r="B27" s="211"/>
      <c r="C27" s="211"/>
    </row>
    <row r="28" spans="1:8" x14ac:dyDescent="0.2">
      <c r="A28" s="56" t="s">
        <v>64</v>
      </c>
      <c r="B28" s="83">
        <v>106255.33804093934</v>
      </c>
      <c r="C28" s="83">
        <f t="shared" si="0"/>
        <v>108380.44480175813</v>
      </c>
      <c r="D28" s="209"/>
      <c r="E28" s="209"/>
      <c r="F28" s="209"/>
      <c r="G28" s="209"/>
      <c r="H28" s="209"/>
    </row>
    <row r="29" spans="1:8" x14ac:dyDescent="0.2">
      <c r="A29" s="56" t="s">
        <v>279</v>
      </c>
      <c r="B29" s="83">
        <v>109988.25344922028</v>
      </c>
      <c r="C29" s="83">
        <f t="shared" si="0"/>
        <v>112188.01851820468</v>
      </c>
    </row>
    <row r="30" spans="1:8" x14ac:dyDescent="0.2">
      <c r="A30" s="58"/>
      <c r="B30" s="83">
        <v>113712.0918595479</v>
      </c>
      <c r="C30" s="83">
        <f t="shared" si="0"/>
        <v>115986.33369673886</v>
      </c>
    </row>
    <row r="31" spans="1:8" x14ac:dyDescent="0.2">
      <c r="A31" s="58"/>
      <c r="B31" s="83">
        <v>117443.87264308466</v>
      </c>
      <c r="C31" s="83">
        <f t="shared" si="0"/>
        <v>119792.75009594635</v>
      </c>
    </row>
    <row r="32" spans="1:8" x14ac:dyDescent="0.2">
      <c r="A32" s="58"/>
      <c r="B32" s="83">
        <v>121177.92267610972</v>
      </c>
      <c r="C32" s="83">
        <f t="shared" si="0"/>
        <v>123601.48112963192</v>
      </c>
    </row>
    <row r="33" spans="1:8" x14ac:dyDescent="0.2">
      <c r="A33" s="58"/>
      <c r="B33" s="83">
        <v>124910.83808439062</v>
      </c>
      <c r="C33" s="83">
        <f t="shared" si="0"/>
        <v>127409.05484607843</v>
      </c>
    </row>
    <row r="34" spans="1:8" x14ac:dyDescent="0.2">
      <c r="A34" s="58"/>
      <c r="B34" s="83">
        <v>128922.87117973449</v>
      </c>
      <c r="C34" s="83">
        <f t="shared" si="0"/>
        <v>131501.32860332917</v>
      </c>
    </row>
    <row r="35" spans="1:8" x14ac:dyDescent="0.2">
      <c r="A35" s="58"/>
      <c r="B35" s="83">
        <v>132678.47908289856</v>
      </c>
      <c r="C35" s="83">
        <f t="shared" si="0"/>
        <v>135332.04866455653</v>
      </c>
    </row>
    <row r="36" spans="1:8" x14ac:dyDescent="0.2">
      <c r="A36" s="59"/>
      <c r="B36" s="83">
        <v>136665.55043387096</v>
      </c>
      <c r="C36" s="83">
        <f t="shared" si="0"/>
        <v>139398.86144254837</v>
      </c>
    </row>
    <row r="37" spans="1:8" s="91" customFormat="1" x14ac:dyDescent="0.2">
      <c r="A37" s="182"/>
      <c r="B37" s="211"/>
      <c r="C37" s="211"/>
    </row>
    <row r="38" spans="1:8" x14ac:dyDescent="0.2">
      <c r="A38" s="56" t="s">
        <v>280</v>
      </c>
      <c r="B38" s="83">
        <v>110267.37113628318</v>
      </c>
      <c r="C38" s="83">
        <f t="shared" si="0"/>
        <v>112472.71855900885</v>
      </c>
      <c r="D38" s="209"/>
      <c r="E38" s="209"/>
      <c r="F38" s="209"/>
      <c r="G38" s="209"/>
      <c r="H38" s="209"/>
    </row>
    <row r="39" spans="1:8" x14ac:dyDescent="0.2">
      <c r="A39" s="58" t="s">
        <v>284</v>
      </c>
      <c r="B39" s="83">
        <v>114137.57613860727</v>
      </c>
      <c r="C39" s="83">
        <f t="shared" si="0"/>
        <v>116420.32766137942</v>
      </c>
      <c r="D39" s="97"/>
      <c r="E39" s="97"/>
      <c r="F39" s="97"/>
      <c r="G39" s="97"/>
      <c r="H39" s="97"/>
    </row>
    <row r="40" spans="1:8" x14ac:dyDescent="0.2">
      <c r="A40" s="58" t="s">
        <v>277</v>
      </c>
      <c r="B40" s="83">
        <v>118006.64651618719</v>
      </c>
      <c r="C40" s="83">
        <f t="shared" si="0"/>
        <v>120366.77944651093</v>
      </c>
    </row>
    <row r="41" spans="1:8" x14ac:dyDescent="0.2">
      <c r="A41" s="58"/>
      <c r="B41" s="83">
        <v>121879.12076799957</v>
      </c>
      <c r="C41" s="83">
        <f t="shared" si="0"/>
        <v>124316.70318335957</v>
      </c>
    </row>
    <row r="42" spans="1:8" x14ac:dyDescent="0.2">
      <c r="A42" s="58"/>
      <c r="B42" s="83">
        <v>125749.32577032363</v>
      </c>
      <c r="C42" s="83">
        <f t="shared" si="0"/>
        <v>128264.31228573011</v>
      </c>
    </row>
    <row r="43" spans="1:8" x14ac:dyDescent="0.2">
      <c r="A43" s="58"/>
      <c r="B43" s="83">
        <v>129617.26152315938</v>
      </c>
      <c r="C43" s="83">
        <f t="shared" si="0"/>
        <v>132209.60675362256</v>
      </c>
    </row>
    <row r="44" spans="1:8" x14ac:dyDescent="0.2">
      <c r="A44" s="58"/>
      <c r="B44" s="83">
        <v>133789.27670742956</v>
      </c>
      <c r="C44" s="83">
        <f t="shared" si="0"/>
        <v>136465.06224157815</v>
      </c>
    </row>
    <row r="45" spans="1:8" x14ac:dyDescent="0.2">
      <c r="A45" s="58"/>
      <c r="B45" s="83">
        <v>137687.8473283576</v>
      </c>
      <c r="C45" s="83">
        <f t="shared" si="0"/>
        <v>140441.60427492476</v>
      </c>
    </row>
    <row r="46" spans="1:8" x14ac:dyDescent="0.2">
      <c r="A46" s="59"/>
      <c r="B46" s="83">
        <v>141824.68914555886</v>
      </c>
      <c r="C46" s="83">
        <f t="shared" si="0"/>
        <v>144661.18292847005</v>
      </c>
    </row>
    <row r="47" spans="1:8" s="91" customFormat="1" x14ac:dyDescent="0.2">
      <c r="A47" s="182"/>
      <c r="B47" s="211"/>
      <c r="C47" s="211"/>
    </row>
    <row r="48" spans="1:8" x14ac:dyDescent="0.2">
      <c r="A48" s="56" t="s">
        <v>281</v>
      </c>
      <c r="B48" s="83">
        <v>106255.33804093934</v>
      </c>
      <c r="C48" s="83">
        <f t="shared" si="0"/>
        <v>108380.44480175813</v>
      </c>
      <c r="D48" s="209"/>
      <c r="E48" s="209"/>
      <c r="F48" s="209"/>
      <c r="G48" s="209"/>
      <c r="H48" s="209"/>
    </row>
    <row r="49" spans="1:8" x14ac:dyDescent="0.2">
      <c r="A49" s="58" t="s">
        <v>27</v>
      </c>
      <c r="B49" s="83">
        <v>109988.25344922028</v>
      </c>
      <c r="C49" s="83">
        <f t="shared" si="0"/>
        <v>112188.01851820468</v>
      </c>
    </row>
    <row r="50" spans="1:8" x14ac:dyDescent="0.2">
      <c r="A50" s="59"/>
      <c r="B50" s="83">
        <v>113712.0918595479</v>
      </c>
      <c r="C50" s="83">
        <f t="shared" si="0"/>
        <v>115986.33369673886</v>
      </c>
    </row>
    <row r="51" spans="1:8" x14ac:dyDescent="0.2">
      <c r="A51" s="59"/>
      <c r="B51" s="83">
        <v>117443.87264308466</v>
      </c>
      <c r="C51" s="83">
        <f t="shared" si="0"/>
        <v>119792.75009594635</v>
      </c>
    </row>
    <row r="52" spans="1:8" x14ac:dyDescent="0.2">
      <c r="A52" s="59"/>
      <c r="B52" s="83">
        <v>121177.92267610972</v>
      </c>
      <c r="C52" s="83">
        <f t="shared" si="0"/>
        <v>123601.48112963192</v>
      </c>
    </row>
    <row r="53" spans="1:8" x14ac:dyDescent="0.2">
      <c r="A53" s="59"/>
      <c r="B53" s="83">
        <v>124910.83808439062</v>
      </c>
      <c r="C53" s="83">
        <f t="shared" si="0"/>
        <v>127409.05484607843</v>
      </c>
    </row>
    <row r="54" spans="1:8" x14ac:dyDescent="0.2">
      <c r="A54" s="59"/>
      <c r="B54" s="83">
        <v>128922.87117973449</v>
      </c>
      <c r="C54" s="83">
        <f t="shared" si="0"/>
        <v>131501.32860332917</v>
      </c>
    </row>
    <row r="55" spans="1:8" x14ac:dyDescent="0.2">
      <c r="A55" s="59"/>
      <c r="B55" s="83">
        <v>132678.47908289856</v>
      </c>
      <c r="C55" s="83">
        <f t="shared" si="0"/>
        <v>135332.04866455653</v>
      </c>
    </row>
    <row r="56" spans="1:8" x14ac:dyDescent="0.2">
      <c r="A56" s="59"/>
      <c r="B56" s="83">
        <v>136665.55043387096</v>
      </c>
      <c r="C56" s="83">
        <f t="shared" si="0"/>
        <v>139398.86144254837</v>
      </c>
    </row>
    <row r="57" spans="1:8" x14ac:dyDescent="0.2">
      <c r="A57" s="59"/>
      <c r="B57" s="83"/>
      <c r="C57" s="83"/>
    </row>
    <row r="58" spans="1:8" s="128" customFormat="1" x14ac:dyDescent="0.25">
      <c r="A58" s="391" t="s">
        <v>112</v>
      </c>
      <c r="B58" s="82">
        <v>85644.879563303286</v>
      </c>
      <c r="C58" s="82">
        <f t="shared" si="0"/>
        <v>87357.777154569354</v>
      </c>
    </row>
    <row r="59" spans="1:8" x14ac:dyDescent="0.2">
      <c r="A59" s="59"/>
      <c r="B59" s="83">
        <v>88649.365885834544</v>
      </c>
      <c r="C59" s="83">
        <f t="shared" si="0"/>
        <v>90422.353203551233</v>
      </c>
    </row>
    <row r="60" spans="1:8" x14ac:dyDescent="0.2">
      <c r="A60" s="59"/>
      <c r="B60" s="83">
        <v>91652.717583621648</v>
      </c>
      <c r="C60" s="83">
        <f t="shared" si="0"/>
        <v>93485.771935294077</v>
      </c>
      <c r="D60" s="97"/>
      <c r="E60" s="97"/>
      <c r="F60" s="97"/>
      <c r="G60" s="97"/>
      <c r="H60" s="97"/>
    </row>
    <row r="61" spans="1:8" x14ac:dyDescent="0.2">
      <c r="A61" s="59"/>
      <c r="B61" s="83">
        <v>94661.742405129538</v>
      </c>
      <c r="C61" s="83">
        <f t="shared" si="0"/>
        <v>96554.977253232137</v>
      </c>
    </row>
    <row r="62" spans="1:8" x14ac:dyDescent="0.2">
      <c r="B62" s="83">
        <v>97671.901851381583</v>
      </c>
      <c r="C62" s="83">
        <f t="shared" si="0"/>
        <v>99625.339888409217</v>
      </c>
    </row>
    <row r="63" spans="1:8" x14ac:dyDescent="0.2">
      <c r="B63" s="83">
        <v>100674.11892442452</v>
      </c>
      <c r="C63" s="83">
        <f t="shared" si="0"/>
        <v>102687.60130291301</v>
      </c>
    </row>
    <row r="64" spans="1:8" x14ac:dyDescent="0.2">
      <c r="B64" s="83">
        <v>103912.3379442524</v>
      </c>
      <c r="C64" s="83">
        <f t="shared" si="0"/>
        <v>105990.58470313746</v>
      </c>
    </row>
    <row r="65" spans="1:3" x14ac:dyDescent="0.2">
      <c r="B65" s="83">
        <v>106940.65138641099</v>
      </c>
      <c r="C65" s="83">
        <f t="shared" si="0"/>
        <v>109079.46441413921</v>
      </c>
    </row>
    <row r="66" spans="1:3" x14ac:dyDescent="0.2">
      <c r="B66" s="83">
        <v>110151.63941237908</v>
      </c>
      <c r="C66" s="83">
        <f t="shared" si="0"/>
        <v>112354.67220062666</v>
      </c>
    </row>
    <row r="67" spans="1:3" s="186" customFormat="1" ht="16.5" thickBot="1" x14ac:dyDescent="0.25"/>
    <row r="68" spans="1:3" ht="16.5" thickTop="1" x14ac:dyDescent="0.2"/>
    <row r="76" spans="1:3" s="15" customFormat="1" ht="30.75" customHeight="1" thickBot="1" x14ac:dyDescent="0.25">
      <c r="A76" s="165" t="s">
        <v>257</v>
      </c>
      <c r="B76" s="24"/>
      <c r="C76" s="24"/>
    </row>
    <row r="77" spans="1:3" ht="16.5" thickTop="1" x14ac:dyDescent="0.2"/>
    <row r="151" spans="1:1" x14ac:dyDescent="0.2">
      <c r="A151" s="24" t="s">
        <v>66</v>
      </c>
    </row>
    <row r="152" spans="1:1" x14ac:dyDescent="0.2">
      <c r="A152" s="60"/>
    </row>
    <row r="153" spans="1:1" x14ac:dyDescent="0.2">
      <c r="A153" s="61" t="s">
        <v>29</v>
      </c>
    </row>
    <row r="154" spans="1:1" x14ac:dyDescent="0.2">
      <c r="A154" s="62"/>
    </row>
    <row r="155" spans="1:1" x14ac:dyDescent="0.2">
      <c r="A155" s="63"/>
    </row>
    <row r="156" spans="1:1" x14ac:dyDescent="0.2">
      <c r="A156" s="64"/>
    </row>
    <row r="157" spans="1:1" x14ac:dyDescent="0.2">
      <c r="A157" s="65" t="s">
        <v>30</v>
      </c>
    </row>
    <row r="158" spans="1:1" x14ac:dyDescent="0.2">
      <c r="A158" s="66"/>
    </row>
    <row r="159" spans="1:1" x14ac:dyDescent="0.2">
      <c r="A159" s="65" t="s">
        <v>31</v>
      </c>
    </row>
    <row r="160" spans="1:1" x14ac:dyDescent="0.2">
      <c r="A160" s="65" t="s">
        <v>32</v>
      </c>
    </row>
    <row r="161" spans="1:1" x14ac:dyDescent="0.2">
      <c r="A161" s="65" t="s">
        <v>33</v>
      </c>
    </row>
    <row r="162" spans="1:1" x14ac:dyDescent="0.2">
      <c r="A162" s="66"/>
    </row>
    <row r="163" spans="1:1" x14ac:dyDescent="0.2">
      <c r="A163" s="65" t="s">
        <v>34</v>
      </c>
    </row>
    <row r="164" spans="1:1" x14ac:dyDescent="0.2">
      <c r="A164" s="65" t="s">
        <v>35</v>
      </c>
    </row>
    <row r="165" spans="1:1" x14ac:dyDescent="0.2">
      <c r="A165" s="66"/>
    </row>
    <row r="166" spans="1:1" x14ac:dyDescent="0.2">
      <c r="A166" s="65" t="s">
        <v>36</v>
      </c>
    </row>
    <row r="167" spans="1:1" x14ac:dyDescent="0.2">
      <c r="A167" s="65" t="s">
        <v>37</v>
      </c>
    </row>
    <row r="168" spans="1:1" x14ac:dyDescent="0.2">
      <c r="A168" s="65" t="s">
        <v>38</v>
      </c>
    </row>
    <row r="169" spans="1:1" x14ac:dyDescent="0.2">
      <c r="A169" s="64"/>
    </row>
  </sheetData>
  <phoneticPr fontId="3" type="noConversion"/>
  <hyperlinks>
    <hyperlink ref="A76" location="'Table of Contents'!A1" display="Link to Table of Contents " xr:uid="{00000000-0004-0000-0500-000000000000}"/>
  </hyperlinks>
  <pageMargins left="0.25" right="0.25" top="0.75" bottom="0.75" header="0.3" footer="0.3"/>
  <pageSetup paperSize="9" fitToHeight="0" orientation="portrait" r:id="rId1"/>
  <headerFooter alignWithMargins="0">
    <oddHeader xml:space="preserve">&amp;C&amp;"Comic Sans MS,Regular"&amp;8Institutes of Technology
</oddHeader>
  </headerFooter>
  <rowBreaks count="1" manualBreakCount="1">
    <brk id="49" max="4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AN27"/>
  <sheetViews>
    <sheetView zoomScaleNormal="100" workbookViewId="0">
      <pane ySplit="1" topLeftCell="A2" activePane="bottomLeft" state="frozen"/>
      <selection pane="bottomLeft"/>
    </sheetView>
  </sheetViews>
  <sheetFormatPr defaultColWidth="8.88671875" defaultRowHeight="15.75" x14ac:dyDescent="0.25"/>
  <cols>
    <col min="1" max="1" width="34.77734375" style="26" customWidth="1"/>
    <col min="2" max="3" width="9.5546875" style="26" customWidth="1"/>
    <col min="4" max="16384" width="8.88671875" style="26"/>
  </cols>
  <sheetData>
    <row r="1" spans="1:40" s="42" customFormat="1" ht="19.5" thickBot="1" x14ac:dyDescent="0.35">
      <c r="A1" s="55" t="s">
        <v>274</v>
      </c>
      <c r="B1" s="388">
        <v>45566</v>
      </c>
      <c r="C1" s="41">
        <v>45717</v>
      </c>
    </row>
    <row r="2" spans="1:40" s="168" customFormat="1" x14ac:dyDescent="0.2">
      <c r="A2" s="171" t="s">
        <v>303</v>
      </c>
      <c r="B2" s="350">
        <v>0.01</v>
      </c>
      <c r="C2" s="191">
        <v>0.02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</row>
    <row r="3" spans="1:40" s="173" customFormat="1" ht="16.5" thickBot="1" x14ac:dyDescent="0.25">
      <c r="A3" s="172" t="s">
        <v>302</v>
      </c>
      <c r="B3" s="390">
        <v>500</v>
      </c>
      <c r="C3" s="352">
        <v>1000</v>
      </c>
    </row>
    <row r="4" spans="1:40" x14ac:dyDescent="0.25">
      <c r="A4" s="30" t="s">
        <v>54</v>
      </c>
      <c r="B4" s="11">
        <v>51854.418025726758</v>
      </c>
      <c r="C4" s="11">
        <f>IF(B4*C$2&lt;(C$3),B4+(C$3),B4*(1+C$2))</f>
        <v>52891.506386241294</v>
      </c>
    </row>
    <row r="5" spans="1:40" x14ac:dyDescent="0.25">
      <c r="A5" s="30" t="s">
        <v>288</v>
      </c>
      <c r="B5" s="11">
        <v>52411.32975639747</v>
      </c>
      <c r="C5" s="11">
        <f t="shared" ref="C5:C15" si="0">IF(B5*C$2&lt;(C$3),B5+(C$3),B5*(1+C$2))</f>
        <v>53459.556351525418</v>
      </c>
    </row>
    <row r="6" spans="1:40" x14ac:dyDescent="0.25">
      <c r="A6" s="32"/>
      <c r="B6" s="11">
        <v>52682.301442138742</v>
      </c>
      <c r="C6" s="11">
        <f t="shared" si="0"/>
        <v>53735.947470981519</v>
      </c>
    </row>
    <row r="7" spans="1:40" x14ac:dyDescent="0.25">
      <c r="A7" s="32"/>
      <c r="B7" s="11">
        <v>52984.352760720758</v>
      </c>
      <c r="C7" s="11">
        <f t="shared" si="0"/>
        <v>54044.039815935175</v>
      </c>
    </row>
    <row r="8" spans="1:40" x14ac:dyDescent="0.25">
      <c r="A8" s="32"/>
      <c r="B8" s="11">
        <v>53264.889746968693</v>
      </c>
      <c r="C8" s="11">
        <f t="shared" si="0"/>
        <v>54330.187541908068</v>
      </c>
    </row>
    <row r="9" spans="1:40" x14ac:dyDescent="0.25">
      <c r="A9" s="32"/>
      <c r="B9" s="11">
        <v>53417.809908099938</v>
      </c>
      <c r="C9" s="11">
        <f t="shared" si="0"/>
        <v>54486.166106261939</v>
      </c>
    </row>
    <row r="10" spans="1:40" x14ac:dyDescent="0.25">
      <c r="A10" s="32"/>
      <c r="B10" s="11">
        <v>53559.728618790068</v>
      </c>
      <c r="C10" s="11">
        <f t="shared" si="0"/>
        <v>54630.923191165872</v>
      </c>
    </row>
    <row r="11" spans="1:40" x14ac:dyDescent="0.25">
      <c r="A11" s="32"/>
      <c r="B11" s="11">
        <v>53710.448489833077</v>
      </c>
      <c r="C11" s="11">
        <f t="shared" si="0"/>
        <v>54784.657459629743</v>
      </c>
    </row>
    <row r="12" spans="1:40" x14ac:dyDescent="0.25">
      <c r="A12" s="32"/>
      <c r="B12" s="11">
        <v>53855.667635655554</v>
      </c>
      <c r="C12" s="11">
        <f t="shared" si="0"/>
        <v>54932.780988368664</v>
      </c>
    </row>
    <row r="13" spans="1:40" x14ac:dyDescent="0.25">
      <c r="A13" s="32"/>
      <c r="B13" s="11">
        <v>54092.1988201391</v>
      </c>
      <c r="C13" s="11">
        <f t="shared" si="0"/>
        <v>55174.042796541886</v>
      </c>
    </row>
    <row r="14" spans="1:40" x14ac:dyDescent="0.25">
      <c r="A14" s="32"/>
      <c r="B14" s="11">
        <v>54273.722752417183</v>
      </c>
      <c r="C14" s="11">
        <f t="shared" si="0"/>
        <v>55359.197207465528</v>
      </c>
    </row>
    <row r="15" spans="1:40" x14ac:dyDescent="0.25">
      <c r="A15" s="32"/>
      <c r="B15" s="11">
        <v>54714.472074082449</v>
      </c>
      <c r="C15" s="11">
        <f t="shared" si="0"/>
        <v>55808.761515564096</v>
      </c>
    </row>
    <row r="16" spans="1:40" s="180" customFormat="1" ht="16.5" thickBot="1" x14ac:dyDescent="0.3">
      <c r="B16" s="185"/>
      <c r="C16" s="185"/>
    </row>
    <row r="17" spans="1:10" ht="16.5" thickTop="1" x14ac:dyDescent="0.25">
      <c r="B17" s="11"/>
      <c r="C17" s="11"/>
    </row>
    <row r="18" spans="1:10" x14ac:dyDescent="0.25">
      <c r="B18" s="11"/>
      <c r="C18" s="11"/>
    </row>
    <row r="19" spans="1:10" x14ac:dyDescent="0.25">
      <c r="B19" s="11"/>
      <c r="C19" s="11"/>
    </row>
    <row r="20" spans="1:10" x14ac:dyDescent="0.25">
      <c r="B20" s="11"/>
      <c r="C20" s="11"/>
    </row>
    <row r="21" spans="1:10" x14ac:dyDescent="0.25">
      <c r="B21" s="11"/>
      <c r="C21" s="11"/>
    </row>
    <row r="22" spans="1:10" x14ac:dyDescent="0.25">
      <c r="B22" s="11"/>
      <c r="C22" s="11"/>
    </row>
    <row r="23" spans="1:10" x14ac:dyDescent="0.25">
      <c r="B23" s="11"/>
      <c r="C23" s="11"/>
      <c r="D23" s="28"/>
      <c r="E23" s="28"/>
      <c r="F23" s="28"/>
      <c r="G23" s="28"/>
      <c r="H23" s="28"/>
      <c r="I23" s="28"/>
      <c r="J23" s="28"/>
    </row>
    <row r="26" spans="1:10" s="15" customFormat="1" ht="30.75" customHeight="1" thickBot="1" x14ac:dyDescent="0.3">
      <c r="A26" s="165" t="s">
        <v>257</v>
      </c>
      <c r="B26" s="26"/>
      <c r="C26" s="26"/>
    </row>
    <row r="27" spans="1:10" ht="16.5" thickTop="1" x14ac:dyDescent="0.25"/>
  </sheetData>
  <phoneticPr fontId="3" type="noConversion"/>
  <hyperlinks>
    <hyperlink ref="A26" location="'Table of Contents'!A1" display="Link to Table of Contents " xr:uid="{00000000-0004-0000-0600-000000000000}"/>
  </hyperlinks>
  <pageMargins left="0.75" right="0.75" top="1" bottom="1" header="0.5" footer="0.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AN118"/>
  <sheetViews>
    <sheetView zoomScaleNormal="100" workbookViewId="0">
      <pane ySplit="1" topLeftCell="A2" activePane="bottomLeft" state="frozen"/>
      <selection pane="bottomLeft"/>
    </sheetView>
  </sheetViews>
  <sheetFormatPr defaultColWidth="8.88671875" defaultRowHeight="15.75" x14ac:dyDescent="0.2"/>
  <cols>
    <col min="1" max="1" width="38.88671875" style="13" customWidth="1"/>
    <col min="2" max="3" width="12.88671875" style="10" customWidth="1"/>
    <col min="4" max="16384" width="8.88671875" style="10"/>
  </cols>
  <sheetData>
    <row r="1" spans="1:40" s="16" customFormat="1" ht="16.5" thickBot="1" x14ac:dyDescent="0.25">
      <c r="A1" s="102" t="s">
        <v>120</v>
      </c>
      <c r="B1" s="388">
        <v>45566</v>
      </c>
      <c r="C1" s="41">
        <v>45717</v>
      </c>
    </row>
    <row r="2" spans="1:40" s="168" customFormat="1" x14ac:dyDescent="0.2">
      <c r="A2" s="171" t="s">
        <v>303</v>
      </c>
      <c r="B2" s="350">
        <v>0.01</v>
      </c>
      <c r="C2" s="191">
        <v>0.02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</row>
    <row r="3" spans="1:40" s="173" customFormat="1" ht="16.5" thickBot="1" x14ac:dyDescent="0.25">
      <c r="A3" s="172" t="s">
        <v>302</v>
      </c>
      <c r="B3" s="390">
        <v>500</v>
      </c>
      <c r="C3" s="352">
        <v>1000</v>
      </c>
    </row>
    <row r="4" spans="1:40" x14ac:dyDescent="0.2">
      <c r="A4" s="135" t="s">
        <v>357</v>
      </c>
    </row>
    <row r="5" spans="1:40" s="24" customFormat="1" ht="47.25" x14ac:dyDescent="0.2">
      <c r="A5" s="376" t="s">
        <v>358</v>
      </c>
    </row>
    <row r="6" spans="1:40" s="24" customFormat="1" x14ac:dyDescent="0.2">
      <c r="A6" s="223" t="s">
        <v>97</v>
      </c>
    </row>
    <row r="7" spans="1:40" s="24" customFormat="1" x14ac:dyDescent="0.2">
      <c r="A7" s="223" t="s">
        <v>78</v>
      </c>
      <c r="B7" s="111">
        <v>804.65108642416624</v>
      </c>
      <c r="C7" s="111">
        <f>IF(B7*C$2&lt;(C$3/52.18),B7+(C$3/52.18),B7*(1+C$2))</f>
        <v>823.81551724057101</v>
      </c>
    </row>
    <row r="8" spans="1:40" s="24" customFormat="1" x14ac:dyDescent="0.2">
      <c r="A8" s="223" t="s">
        <v>79</v>
      </c>
      <c r="B8" s="111">
        <v>810.14018339161419</v>
      </c>
      <c r="C8" s="111">
        <f t="shared" ref="C8:C15" si="0">IF(B8*C$2&lt;(C$3/52.18),B8+(C$3/52.18),B8*(1+C$2))</f>
        <v>829.30461420801896</v>
      </c>
    </row>
    <row r="9" spans="1:40" s="24" customFormat="1" x14ac:dyDescent="0.2">
      <c r="A9" s="223" t="s">
        <v>80</v>
      </c>
      <c r="B9" s="111">
        <v>815.60828954847875</v>
      </c>
      <c r="C9" s="111">
        <f t="shared" si="0"/>
        <v>834.77272036488353</v>
      </c>
    </row>
    <row r="10" spans="1:40" s="24" customFormat="1" x14ac:dyDescent="0.2">
      <c r="A10" s="223" t="s">
        <v>81</v>
      </c>
      <c r="B10" s="111">
        <v>821.09738651592659</v>
      </c>
      <c r="C10" s="111">
        <f t="shared" si="0"/>
        <v>840.26181733233136</v>
      </c>
    </row>
    <row r="11" spans="1:40" s="24" customFormat="1" x14ac:dyDescent="0.2">
      <c r="A11" s="223" t="s">
        <v>82</v>
      </c>
      <c r="B11" s="111">
        <v>826.56549267279149</v>
      </c>
      <c r="C11" s="111">
        <f t="shared" si="0"/>
        <v>845.72992348919627</v>
      </c>
    </row>
    <row r="12" spans="1:40" s="24" customFormat="1" x14ac:dyDescent="0.2">
      <c r="A12" s="223" t="s">
        <v>83</v>
      </c>
      <c r="B12" s="111">
        <v>832.0545896402391</v>
      </c>
      <c r="C12" s="111">
        <f t="shared" si="0"/>
        <v>851.21902045664388</v>
      </c>
    </row>
    <row r="13" spans="1:40" s="24" customFormat="1" x14ac:dyDescent="0.2">
      <c r="A13" s="223" t="s">
        <v>84</v>
      </c>
      <c r="B13" s="111">
        <v>837.50170498652085</v>
      </c>
      <c r="C13" s="111">
        <f t="shared" si="0"/>
        <v>856.66613580292562</v>
      </c>
    </row>
    <row r="14" spans="1:40" s="24" customFormat="1" x14ac:dyDescent="0.2">
      <c r="A14" s="223" t="s">
        <v>85</v>
      </c>
      <c r="B14" s="111">
        <v>842.99080195396834</v>
      </c>
      <c r="C14" s="111">
        <f t="shared" si="0"/>
        <v>862.15523277037312</v>
      </c>
    </row>
    <row r="15" spans="1:40" s="24" customFormat="1" x14ac:dyDescent="0.2">
      <c r="A15" s="223" t="s">
        <v>86</v>
      </c>
      <c r="B15" s="111">
        <v>848.46940351612466</v>
      </c>
      <c r="C15" s="111">
        <f t="shared" si="0"/>
        <v>867.63383433252943</v>
      </c>
    </row>
    <row r="16" spans="1:40" s="24" customFormat="1" x14ac:dyDescent="0.2">
      <c r="A16" s="147"/>
    </row>
    <row r="17" spans="1:3" s="24" customFormat="1" x14ac:dyDescent="0.2">
      <c r="A17" s="223" t="s">
        <v>309</v>
      </c>
    </row>
    <row r="18" spans="1:3" s="24" customFormat="1" x14ac:dyDescent="0.2">
      <c r="A18" s="223" t="s">
        <v>78</v>
      </c>
      <c r="B18" s="111">
        <v>739.42149226234153</v>
      </c>
      <c r="C18" s="111">
        <f>IF(B18*C$2&lt;(C$3/52.18),B18+(C$3/52.18),B18*(1+C$2))</f>
        <v>758.5859230787463</v>
      </c>
    </row>
    <row r="19" spans="1:3" s="24" customFormat="1" x14ac:dyDescent="0.2">
      <c r="A19" s="223" t="s">
        <v>79</v>
      </c>
      <c r="B19" s="111">
        <v>761.81925447357969</v>
      </c>
      <c r="C19" s="111">
        <f t="shared" ref="C19:C28" si="1">IF(B19*C$2&lt;(C$3/52.18),B19+(C$3/52.18),B19*(1+C$2))</f>
        <v>780.98368528998446</v>
      </c>
    </row>
    <row r="20" spans="1:3" s="24" customFormat="1" x14ac:dyDescent="0.2">
      <c r="A20" s="223" t="s">
        <v>80</v>
      </c>
      <c r="B20" s="111">
        <v>804.65108642416624</v>
      </c>
      <c r="C20" s="111">
        <f t="shared" si="1"/>
        <v>823.81551724057101</v>
      </c>
    </row>
    <row r="21" spans="1:3" s="24" customFormat="1" x14ac:dyDescent="0.2">
      <c r="A21" s="223" t="s">
        <v>81</v>
      </c>
      <c r="B21" s="111">
        <v>810.14018339161419</v>
      </c>
      <c r="C21" s="111">
        <f t="shared" si="1"/>
        <v>829.30461420801896</v>
      </c>
    </row>
    <row r="22" spans="1:3" s="24" customFormat="1" x14ac:dyDescent="0.2">
      <c r="A22" s="223" t="s">
        <v>82</v>
      </c>
      <c r="B22" s="111">
        <v>815.60828954847875</v>
      </c>
      <c r="C22" s="111">
        <f t="shared" si="1"/>
        <v>834.77272036488353</v>
      </c>
    </row>
    <row r="23" spans="1:3" s="24" customFormat="1" x14ac:dyDescent="0.2">
      <c r="A23" s="223" t="s">
        <v>83</v>
      </c>
      <c r="B23" s="111">
        <v>821.09738651592659</v>
      </c>
      <c r="C23" s="111">
        <f t="shared" si="1"/>
        <v>840.26181733233136</v>
      </c>
    </row>
    <row r="24" spans="1:3" s="24" customFormat="1" x14ac:dyDescent="0.2">
      <c r="A24" s="223" t="s">
        <v>84</v>
      </c>
      <c r="B24" s="111">
        <v>826.56549267279149</v>
      </c>
      <c r="C24" s="111">
        <f t="shared" si="1"/>
        <v>845.72992348919627</v>
      </c>
    </row>
    <row r="25" spans="1:3" s="24" customFormat="1" x14ac:dyDescent="0.2">
      <c r="A25" s="223" t="s">
        <v>85</v>
      </c>
      <c r="B25" s="111">
        <v>832.0545896402391</v>
      </c>
      <c r="C25" s="111">
        <f t="shared" si="1"/>
        <v>851.21902045664388</v>
      </c>
    </row>
    <row r="26" spans="1:3" s="24" customFormat="1" x14ac:dyDescent="0.2">
      <c r="A26" s="223" t="s">
        <v>86</v>
      </c>
      <c r="B26" s="111">
        <v>837.50170498652085</v>
      </c>
      <c r="C26" s="111">
        <f t="shared" si="1"/>
        <v>856.66613580292562</v>
      </c>
    </row>
    <row r="27" spans="1:3" s="24" customFormat="1" x14ac:dyDescent="0.2">
      <c r="A27" s="223" t="s">
        <v>87</v>
      </c>
      <c r="B27" s="111">
        <v>842.99080195396834</v>
      </c>
      <c r="C27" s="111">
        <f>IF(B27*C$2&lt;(C$3/52.18),B27+(C$3/52.18),B27*(1+C$2))</f>
        <v>862.15523277037312</v>
      </c>
    </row>
    <row r="28" spans="1:3" s="24" customFormat="1" x14ac:dyDescent="0.2">
      <c r="A28" s="223" t="s">
        <v>88</v>
      </c>
      <c r="B28" s="111">
        <v>848.46940351612466</v>
      </c>
      <c r="C28" s="111">
        <f t="shared" si="1"/>
        <v>867.63383433252943</v>
      </c>
    </row>
    <row r="29" spans="1:3" s="91" customFormat="1" x14ac:dyDescent="0.2">
      <c r="A29" s="224"/>
    </row>
    <row r="30" spans="1:3" s="24" customFormat="1" x14ac:dyDescent="0.2">
      <c r="A30" s="377" t="s">
        <v>359</v>
      </c>
    </row>
    <row r="31" spans="1:3" s="24" customFormat="1" ht="47.25" x14ac:dyDescent="0.2">
      <c r="A31" s="376" t="s">
        <v>360</v>
      </c>
    </row>
    <row r="32" spans="1:3" x14ac:dyDescent="0.2">
      <c r="A32" s="132" t="s">
        <v>98</v>
      </c>
      <c r="B32" s="43"/>
      <c r="C32" s="43"/>
    </row>
    <row r="33" spans="1:3" x14ac:dyDescent="0.2">
      <c r="A33" s="132" t="s">
        <v>97</v>
      </c>
    </row>
    <row r="34" spans="1:3" x14ac:dyDescent="0.2">
      <c r="A34" s="132" t="s">
        <v>78</v>
      </c>
      <c r="B34" s="17">
        <v>944.7332608496439</v>
      </c>
      <c r="C34" s="17">
        <f>IF(B34*C$2&lt;(C$3/52.18),B34+(C$3/52.18),B34*(1+C$2))</f>
        <v>963.89769166604867</v>
      </c>
    </row>
    <row r="35" spans="1:3" x14ac:dyDescent="0.2">
      <c r="A35" s="132" t="s">
        <v>79</v>
      </c>
      <c r="B35" s="17">
        <v>955.17618911467366</v>
      </c>
      <c r="C35" s="17">
        <f t="shared" ref="C35:C45" si="2">IF(B35*C$2&lt;(C$3/52.18),B35+(C$3/52.18),B35*(1+C$2))</f>
        <v>974.34061993107844</v>
      </c>
    </row>
    <row r="36" spans="1:3" x14ac:dyDescent="0.2">
      <c r="A36" s="132" t="s">
        <v>80</v>
      </c>
      <c r="B36" s="17">
        <v>960.24546987046187</v>
      </c>
      <c r="C36" s="17">
        <f t="shared" si="2"/>
        <v>979.45037926787109</v>
      </c>
    </row>
    <row r="37" spans="1:3" x14ac:dyDescent="0.2">
      <c r="A37" s="132" t="s">
        <v>81</v>
      </c>
      <c r="B37" s="17">
        <v>965.81853008024132</v>
      </c>
      <c r="C37" s="17">
        <f t="shared" si="2"/>
        <v>985.13490068184615</v>
      </c>
    </row>
    <row r="38" spans="1:3" x14ac:dyDescent="0.2">
      <c r="A38" s="132" t="s">
        <v>82</v>
      </c>
      <c r="B38" s="17">
        <v>970.99285389751651</v>
      </c>
      <c r="C38" s="17">
        <f t="shared" si="2"/>
        <v>990.41271097546689</v>
      </c>
    </row>
    <row r="39" spans="1:3" x14ac:dyDescent="0.2">
      <c r="A39" s="132" t="s">
        <v>83</v>
      </c>
      <c r="B39" s="17">
        <v>973.84435056116035</v>
      </c>
      <c r="C39" s="17">
        <f t="shared" si="2"/>
        <v>993.32123757238355</v>
      </c>
    </row>
    <row r="40" spans="1:3" x14ac:dyDescent="0.2">
      <c r="A40" s="132" t="s">
        <v>84</v>
      </c>
      <c r="B40" s="17">
        <v>976.46263931922772</v>
      </c>
      <c r="C40" s="17">
        <f t="shared" si="2"/>
        <v>995.99189210561224</v>
      </c>
    </row>
    <row r="41" spans="1:3" x14ac:dyDescent="0.2">
      <c r="A41" s="132" t="s">
        <v>85</v>
      </c>
      <c r="B41" s="17">
        <v>979.15513059270575</v>
      </c>
      <c r="C41" s="17">
        <f t="shared" si="2"/>
        <v>998.73823320455983</v>
      </c>
    </row>
    <row r="42" spans="1:3" x14ac:dyDescent="0.2">
      <c r="A42" s="132" t="s">
        <v>86</v>
      </c>
      <c r="B42" s="17">
        <v>981.93242474093938</v>
      </c>
      <c r="C42" s="17">
        <f t="shared" si="2"/>
        <v>1001.5710732357581</v>
      </c>
    </row>
    <row r="43" spans="1:3" x14ac:dyDescent="0.2">
      <c r="A43" s="132" t="s">
        <v>87</v>
      </c>
      <c r="B43" s="17">
        <v>986.22557027542189</v>
      </c>
      <c r="C43" s="17">
        <f>IF(B43*C$2&lt;(C$3/52.18),B43+(C$3/52.18),B43*(1+C$2))</f>
        <v>1005.9500816809303</v>
      </c>
    </row>
    <row r="44" spans="1:3" x14ac:dyDescent="0.2">
      <c r="A44" s="132" t="s">
        <v>88</v>
      </c>
      <c r="B44" s="17">
        <v>989.60708490628622</v>
      </c>
      <c r="C44" s="17">
        <f t="shared" si="2"/>
        <v>1009.399226604412</v>
      </c>
    </row>
    <row r="45" spans="1:3" s="24" customFormat="1" x14ac:dyDescent="0.2">
      <c r="A45" s="147" t="s">
        <v>89</v>
      </c>
      <c r="B45" s="111">
        <v>997.68455872672041</v>
      </c>
      <c r="C45" s="111">
        <f t="shared" si="2"/>
        <v>1017.6382499012549</v>
      </c>
    </row>
    <row r="46" spans="1:3" s="91" customFormat="1" x14ac:dyDescent="0.2">
      <c r="A46" s="222"/>
      <c r="B46" s="163"/>
      <c r="C46" s="163"/>
    </row>
    <row r="47" spans="1:3" s="24" customFormat="1" x14ac:dyDescent="0.2">
      <c r="A47" s="226" t="s">
        <v>361</v>
      </c>
    </row>
    <row r="48" spans="1:3" s="24" customFormat="1" ht="47.25" x14ac:dyDescent="0.2">
      <c r="A48" s="226" t="s">
        <v>362</v>
      </c>
    </row>
    <row r="49" spans="1:3" x14ac:dyDescent="0.2">
      <c r="A49" s="132" t="s">
        <v>97</v>
      </c>
    </row>
    <row r="50" spans="1:3" x14ac:dyDescent="0.2">
      <c r="A50" s="132" t="s">
        <v>78</v>
      </c>
      <c r="B50" s="17">
        <v>845.25543520616429</v>
      </c>
      <c r="C50" s="17">
        <f>IF(B50*C$2&lt;(C$3/52.18),B50+(C$3/52.18),B50*(1+C$2))</f>
        <v>864.41986602256907</v>
      </c>
    </row>
    <row r="51" spans="1:3" x14ac:dyDescent="0.2">
      <c r="A51" s="132" t="s">
        <v>79</v>
      </c>
      <c r="B51" s="17">
        <v>850.75502757890376</v>
      </c>
      <c r="C51" s="17">
        <f t="shared" ref="C51:C58" si="3">IF(B51*C$2&lt;(C$3/52.18),B51+(C$3/52.18),B51*(1+C$2))</f>
        <v>869.91945839530854</v>
      </c>
    </row>
    <row r="52" spans="1:3" x14ac:dyDescent="0.2">
      <c r="A52" s="132" t="s">
        <v>80</v>
      </c>
      <c r="B52" s="17">
        <v>856.24412454635126</v>
      </c>
      <c r="C52" s="17">
        <f t="shared" si="3"/>
        <v>875.40855536275603</v>
      </c>
    </row>
    <row r="53" spans="1:3" x14ac:dyDescent="0.2">
      <c r="A53" s="132" t="s">
        <v>81</v>
      </c>
      <c r="B53" s="17">
        <v>861.72272610850757</v>
      </c>
      <c r="C53" s="17">
        <f t="shared" si="3"/>
        <v>880.88715692491235</v>
      </c>
    </row>
    <row r="54" spans="1:3" x14ac:dyDescent="0.2">
      <c r="A54" s="132" t="s">
        <v>82</v>
      </c>
      <c r="B54" s="17">
        <v>867.19083226537225</v>
      </c>
      <c r="C54" s="17">
        <f t="shared" si="3"/>
        <v>886.35526308177703</v>
      </c>
    </row>
    <row r="55" spans="1:3" x14ac:dyDescent="0.2">
      <c r="A55" s="132" t="s">
        <v>83</v>
      </c>
      <c r="B55" s="17">
        <v>872.67992923282009</v>
      </c>
      <c r="C55" s="17">
        <f t="shared" si="3"/>
        <v>891.84436004922486</v>
      </c>
    </row>
    <row r="56" spans="1:3" x14ac:dyDescent="0.2">
      <c r="A56" s="132" t="s">
        <v>84</v>
      </c>
      <c r="B56" s="17">
        <v>878.17952160555933</v>
      </c>
      <c r="C56" s="17">
        <f t="shared" si="3"/>
        <v>897.3439524219641</v>
      </c>
    </row>
    <row r="57" spans="1:3" x14ac:dyDescent="0.2">
      <c r="A57" s="132" t="s">
        <v>85</v>
      </c>
      <c r="B57" s="17">
        <v>883.6371323571326</v>
      </c>
      <c r="C57" s="17">
        <f t="shared" si="3"/>
        <v>902.80156317353737</v>
      </c>
    </row>
    <row r="58" spans="1:3" x14ac:dyDescent="0.2">
      <c r="A58" s="132" t="s">
        <v>86</v>
      </c>
      <c r="B58" s="17">
        <v>889.12622932458032</v>
      </c>
      <c r="C58" s="17">
        <f t="shared" si="3"/>
        <v>908.2906601409851</v>
      </c>
    </row>
    <row r="59" spans="1:3" s="91" customFormat="1" x14ac:dyDescent="0.2">
      <c r="A59" s="222"/>
    </row>
    <row r="60" spans="1:3" s="24" customFormat="1" x14ac:dyDescent="0.2">
      <c r="A60" s="132" t="s">
        <v>309</v>
      </c>
    </row>
    <row r="61" spans="1:3" s="24" customFormat="1" x14ac:dyDescent="0.2">
      <c r="A61" s="132" t="s">
        <v>78</v>
      </c>
      <c r="B61" s="17">
        <v>769.5097286018721</v>
      </c>
      <c r="C61" s="17">
        <f>IF(B61*C$2&lt;(C$3/52.18),B61+(C$3/52.18),B61*(1+C$2))</f>
        <v>788.67415941827687</v>
      </c>
    </row>
    <row r="62" spans="1:3" s="24" customFormat="1" x14ac:dyDescent="0.2">
      <c r="A62" s="132" t="s">
        <v>79</v>
      </c>
      <c r="B62" s="17">
        <v>791.72786307765023</v>
      </c>
      <c r="C62" s="17">
        <f t="shared" ref="C62:C71" si="4">IF(B62*C$2&lt;(C$3/52.18),B62+(C$3/52.18),B62*(1+C$2))</f>
        <v>810.892293894055</v>
      </c>
    </row>
    <row r="63" spans="1:3" s="24" customFormat="1" x14ac:dyDescent="0.2">
      <c r="A63" s="132" t="s">
        <v>80</v>
      </c>
      <c r="B63" s="17">
        <v>845.25543520616429</v>
      </c>
      <c r="C63" s="17">
        <f t="shared" si="4"/>
        <v>864.41986602256907</v>
      </c>
    </row>
    <row r="64" spans="1:3" s="24" customFormat="1" x14ac:dyDescent="0.2">
      <c r="A64" s="132" t="s">
        <v>81</v>
      </c>
      <c r="B64" s="17">
        <v>850.75502757890376</v>
      </c>
      <c r="C64" s="17">
        <f t="shared" si="4"/>
        <v>869.91945839530854</v>
      </c>
    </row>
    <row r="65" spans="1:3" s="24" customFormat="1" x14ac:dyDescent="0.2">
      <c r="A65" s="132" t="s">
        <v>82</v>
      </c>
      <c r="B65" s="17">
        <v>856.24412454635126</v>
      </c>
      <c r="C65" s="17">
        <f t="shared" si="4"/>
        <v>875.40855536275603</v>
      </c>
    </row>
    <row r="66" spans="1:3" s="24" customFormat="1" x14ac:dyDescent="0.2">
      <c r="A66" s="132" t="s">
        <v>83</v>
      </c>
      <c r="B66" s="17">
        <v>861.72272610850757</v>
      </c>
      <c r="C66" s="17">
        <f t="shared" si="4"/>
        <v>880.88715692491235</v>
      </c>
    </row>
    <row r="67" spans="1:3" s="24" customFormat="1" x14ac:dyDescent="0.2">
      <c r="A67" s="132" t="s">
        <v>84</v>
      </c>
      <c r="B67" s="17">
        <v>867.19083226537225</v>
      </c>
      <c r="C67" s="17">
        <f t="shared" si="4"/>
        <v>886.35526308177703</v>
      </c>
    </row>
    <row r="68" spans="1:3" s="24" customFormat="1" x14ac:dyDescent="0.2">
      <c r="A68" s="132" t="s">
        <v>85</v>
      </c>
      <c r="B68" s="17">
        <v>872.67992923282009</v>
      </c>
      <c r="C68" s="17">
        <f t="shared" si="4"/>
        <v>891.84436004922486</v>
      </c>
    </row>
    <row r="69" spans="1:3" s="24" customFormat="1" x14ac:dyDescent="0.2">
      <c r="A69" s="132" t="s">
        <v>86</v>
      </c>
      <c r="B69" s="17">
        <v>878.17952160555933</v>
      </c>
      <c r="C69" s="17">
        <f t="shared" si="4"/>
        <v>897.3439524219641</v>
      </c>
    </row>
    <row r="70" spans="1:3" s="24" customFormat="1" x14ac:dyDescent="0.2">
      <c r="A70" s="132" t="s">
        <v>87</v>
      </c>
      <c r="B70" s="17">
        <v>883.6371323571326</v>
      </c>
      <c r="C70" s="17">
        <f>IF(B70*C$2&lt;(C$3/52.18),B70+(C$3/52.18),B70*(1+C$2))</f>
        <v>902.80156317353737</v>
      </c>
    </row>
    <row r="71" spans="1:3" s="24" customFormat="1" x14ac:dyDescent="0.2">
      <c r="A71" s="132" t="s">
        <v>88</v>
      </c>
      <c r="B71" s="17">
        <v>889.12622932458032</v>
      </c>
      <c r="C71" s="17">
        <f t="shared" si="4"/>
        <v>908.2906601409851</v>
      </c>
    </row>
    <row r="72" spans="1:3" s="24" customFormat="1" x14ac:dyDescent="0.2">
      <c r="A72" s="147"/>
    </row>
    <row r="73" spans="1:3" s="67" customFormat="1" x14ac:dyDescent="0.2">
      <c r="A73" s="148" t="s">
        <v>99</v>
      </c>
      <c r="B73" s="149"/>
      <c r="C73" s="149"/>
    </row>
    <row r="74" spans="1:3" ht="31.5" x14ac:dyDescent="0.2">
      <c r="A74" s="133" t="s">
        <v>100</v>
      </c>
    </row>
    <row r="75" spans="1:3" x14ac:dyDescent="0.2">
      <c r="A75" s="132" t="s">
        <v>78</v>
      </c>
      <c r="B75" s="17">
        <v>937.94035933528664</v>
      </c>
      <c r="C75" s="17">
        <f t="shared" ref="C75:C86" si="5">IF(B75*C$2&lt;(C$3/52.18),B75+(C$3/52.18),B75*(1+C$2))</f>
        <v>957.10479015169142</v>
      </c>
    </row>
    <row r="76" spans="1:3" x14ac:dyDescent="0.2">
      <c r="A76" s="132" t="s">
        <v>79</v>
      </c>
      <c r="B76" s="17">
        <v>947.69059085107779</v>
      </c>
      <c r="C76" s="17">
        <f t="shared" si="5"/>
        <v>966.85502166748256</v>
      </c>
    </row>
    <row r="77" spans="1:3" x14ac:dyDescent="0.2">
      <c r="A77" s="132" t="s">
        <v>80</v>
      </c>
      <c r="B77" s="17">
        <v>952.4450094481216</v>
      </c>
      <c r="C77" s="17">
        <f t="shared" si="5"/>
        <v>971.60944026452637</v>
      </c>
    </row>
    <row r="78" spans="1:3" x14ac:dyDescent="0.2">
      <c r="A78" s="132" t="s">
        <v>81</v>
      </c>
      <c r="B78" s="17">
        <v>957.65073047269902</v>
      </c>
      <c r="C78" s="17">
        <f t="shared" si="5"/>
        <v>976.8151612891038</v>
      </c>
    </row>
    <row r="79" spans="1:3" x14ac:dyDescent="0.2">
      <c r="A79" s="132" t="s">
        <v>82</v>
      </c>
      <c r="B79" s="17">
        <v>962.51010312265794</v>
      </c>
      <c r="C79" s="17">
        <f t="shared" si="5"/>
        <v>981.76030518511106</v>
      </c>
    </row>
    <row r="80" spans="1:3" x14ac:dyDescent="0.2">
      <c r="A80" s="132" t="s">
        <v>83</v>
      </c>
      <c r="B80" s="17">
        <v>965.13395444552941</v>
      </c>
      <c r="C80" s="17">
        <f t="shared" si="5"/>
        <v>984.43663353444003</v>
      </c>
    </row>
    <row r="81" spans="1:3" x14ac:dyDescent="0.2">
      <c r="A81" s="132" t="s">
        <v>84</v>
      </c>
      <c r="B81" s="17">
        <v>967.57938387844604</v>
      </c>
      <c r="C81" s="17">
        <f t="shared" si="5"/>
        <v>986.93097155601492</v>
      </c>
    </row>
    <row r="82" spans="1:3" x14ac:dyDescent="0.2">
      <c r="A82" s="132" t="s">
        <v>85</v>
      </c>
      <c r="B82" s="17">
        <v>970.16362783498005</v>
      </c>
      <c r="C82" s="17">
        <f t="shared" si="5"/>
        <v>989.56690039167961</v>
      </c>
    </row>
    <row r="83" spans="1:3" x14ac:dyDescent="0.2">
      <c r="A83" s="132" t="s">
        <v>86</v>
      </c>
      <c r="B83" s="17">
        <v>972.73951515566955</v>
      </c>
      <c r="C83" s="17">
        <f t="shared" si="5"/>
        <v>992.19430545878299</v>
      </c>
    </row>
    <row r="84" spans="1:3" x14ac:dyDescent="0.2">
      <c r="A84" s="132" t="s">
        <v>87</v>
      </c>
      <c r="B84" s="17">
        <v>976.76765170654255</v>
      </c>
      <c r="C84" s="17">
        <f t="shared" si="5"/>
        <v>996.30300474067337</v>
      </c>
    </row>
    <row r="85" spans="1:3" x14ac:dyDescent="0.2">
      <c r="A85" s="132" t="s">
        <v>88</v>
      </c>
      <c r="B85" s="17">
        <v>979.8841573537967</v>
      </c>
      <c r="C85" s="17">
        <f t="shared" si="5"/>
        <v>999.48184050087264</v>
      </c>
    </row>
    <row r="86" spans="1:3" x14ac:dyDescent="0.2">
      <c r="A86" s="132" t="s">
        <v>89</v>
      </c>
      <c r="B86" s="17">
        <v>987.44221356635535</v>
      </c>
      <c r="C86" s="17">
        <f t="shared" si="5"/>
        <v>1007.1910578376825</v>
      </c>
    </row>
    <row r="87" spans="1:3" s="91" customFormat="1" x14ac:dyDescent="0.2">
      <c r="A87" s="222"/>
    </row>
    <row r="88" spans="1:3" s="24" customFormat="1" ht="31.5" x14ac:dyDescent="0.2">
      <c r="A88" s="226" t="s">
        <v>289</v>
      </c>
    </row>
    <row r="89" spans="1:3" s="24" customFormat="1" ht="31.5" x14ac:dyDescent="0.2">
      <c r="A89" s="378" t="s">
        <v>368</v>
      </c>
    </row>
    <row r="91" spans="1:3" x14ac:dyDescent="0.2">
      <c r="A91" s="132" t="s">
        <v>98</v>
      </c>
      <c r="B91" s="44"/>
      <c r="C91" s="44"/>
    </row>
    <row r="92" spans="1:3" x14ac:dyDescent="0.2">
      <c r="A92" s="132" t="s">
        <v>97</v>
      </c>
    </row>
    <row r="93" spans="1:3" x14ac:dyDescent="0.2">
      <c r="A93" s="132" t="s">
        <v>78</v>
      </c>
      <c r="B93" s="17">
        <v>993.7494273762743</v>
      </c>
      <c r="C93" s="17">
        <f t="shared" ref="C93:C104" si="6">IF(B93*C$2&lt;(C$3/52.18),B93+(C$3/52.18),B93*(1+C$2))</f>
        <v>1013.6244159237998</v>
      </c>
    </row>
    <row r="94" spans="1:3" x14ac:dyDescent="0.2">
      <c r="A94" s="132" t="s">
        <v>79</v>
      </c>
      <c r="B94" s="17">
        <v>1004.4161109337749</v>
      </c>
      <c r="C94" s="17">
        <f t="shared" si="6"/>
        <v>1024.5044331524505</v>
      </c>
    </row>
    <row r="95" spans="1:3" x14ac:dyDescent="0.2">
      <c r="A95" s="132" t="s">
        <v>80</v>
      </c>
      <c r="B95" s="17">
        <v>1009.5862506977184</v>
      </c>
      <c r="C95" s="17">
        <f t="shared" si="6"/>
        <v>1029.7779757116728</v>
      </c>
    </row>
    <row r="96" spans="1:3" x14ac:dyDescent="0.2">
      <c r="A96" s="132" t="s">
        <v>81</v>
      </c>
      <c r="B96" s="17">
        <v>1015.3878100762802</v>
      </c>
      <c r="C96" s="17">
        <f t="shared" si="6"/>
        <v>1035.6955662778057</v>
      </c>
    </row>
    <row r="97" spans="1:3" x14ac:dyDescent="0.2">
      <c r="A97" s="132" t="s">
        <v>82</v>
      </c>
      <c r="B97" s="17">
        <v>1020.8225265941816</v>
      </c>
      <c r="C97" s="17">
        <f t="shared" si="6"/>
        <v>1041.2389771260653</v>
      </c>
    </row>
    <row r="98" spans="1:3" x14ac:dyDescent="0.2">
      <c r="A98" s="132" t="s">
        <v>83</v>
      </c>
      <c r="B98" s="17">
        <v>1023.7269095106307</v>
      </c>
      <c r="C98" s="17">
        <f t="shared" si="6"/>
        <v>1044.2014477008433</v>
      </c>
    </row>
    <row r="99" spans="1:3" x14ac:dyDescent="0.2">
      <c r="A99" s="132" t="s">
        <v>84</v>
      </c>
      <c r="B99" s="17">
        <v>1026.4222648686991</v>
      </c>
      <c r="C99" s="17">
        <f t="shared" si="6"/>
        <v>1046.9507101660731</v>
      </c>
    </row>
    <row r="100" spans="1:3" x14ac:dyDescent="0.2">
      <c r="A100" s="132" t="s">
        <v>85</v>
      </c>
      <c r="B100" s="17">
        <v>1029.2936434338251</v>
      </c>
      <c r="C100" s="17">
        <f t="shared" si="6"/>
        <v>1049.8795163025015</v>
      </c>
    </row>
    <row r="101" spans="1:3" x14ac:dyDescent="0.2">
      <c r="A101" s="132" t="s">
        <v>86</v>
      </c>
      <c r="B101" s="17">
        <v>1032.0660089449814</v>
      </c>
      <c r="C101" s="17">
        <f t="shared" si="6"/>
        <v>1052.707329123881</v>
      </c>
    </row>
    <row r="102" spans="1:3" x14ac:dyDescent="0.2">
      <c r="A102" s="132" t="s">
        <v>87</v>
      </c>
      <c r="B102" s="17">
        <v>1036.5766036258306</v>
      </c>
      <c r="C102" s="17">
        <f t="shared" si="6"/>
        <v>1057.3081356983471</v>
      </c>
    </row>
    <row r="103" spans="1:3" x14ac:dyDescent="0.2">
      <c r="A103" s="132" t="s">
        <v>88</v>
      </c>
      <c r="B103" s="17">
        <v>1040.1410735687459</v>
      </c>
      <c r="C103" s="17">
        <f t="shared" si="6"/>
        <v>1060.9438950401209</v>
      </c>
    </row>
    <row r="104" spans="1:3" x14ac:dyDescent="0.2">
      <c r="A104" s="132" t="s">
        <v>89</v>
      </c>
      <c r="B104" s="17">
        <v>1048.5719066141971</v>
      </c>
      <c r="C104" s="17">
        <f t="shared" si="6"/>
        <v>1069.5433447464811</v>
      </c>
    </row>
    <row r="105" spans="1:3" s="186" customFormat="1" ht="16.5" thickBot="1" x14ac:dyDescent="0.25">
      <c r="A105" s="227"/>
    </row>
    <row r="106" spans="1:3" ht="16.5" thickTop="1" x14ac:dyDescent="0.2"/>
    <row r="117" spans="1:3" s="15" customFormat="1" ht="30.75" customHeight="1" thickBot="1" x14ac:dyDescent="0.25">
      <c r="A117" s="165" t="s">
        <v>257</v>
      </c>
      <c r="B117" s="10"/>
      <c r="C117" s="10"/>
    </row>
    <row r="118" spans="1:3" ht="16.5" thickTop="1" x14ac:dyDescent="0.2"/>
  </sheetData>
  <hyperlinks>
    <hyperlink ref="A117" location="'Table of Contents'!A1" display="Link to Table of Contents " xr:uid="{00000000-0004-0000-0700-000000000000}"/>
  </hyperlinks>
  <pageMargins left="0.7" right="0.7" top="0.75" bottom="0.75" header="0.3" footer="0.3"/>
  <pageSetup paperSize="9" scale="1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  <pageSetUpPr fitToPage="1"/>
  </sheetPr>
  <dimension ref="A1:AN50"/>
  <sheetViews>
    <sheetView zoomScaleNormal="100" workbookViewId="0">
      <pane ySplit="1" topLeftCell="A2" activePane="bottomLeft" state="frozen"/>
      <selection pane="bottomLeft"/>
    </sheetView>
  </sheetViews>
  <sheetFormatPr defaultColWidth="8.88671875" defaultRowHeight="15.75" x14ac:dyDescent="0.2"/>
  <cols>
    <col min="1" max="1" width="30.44140625" style="10" bestFit="1" customWidth="1"/>
    <col min="2" max="3" width="12.5546875" style="10" customWidth="1"/>
    <col min="4" max="16384" width="8.88671875" style="10"/>
  </cols>
  <sheetData>
    <row r="1" spans="1:40" s="16" customFormat="1" ht="16.5" thickBot="1" x14ac:dyDescent="0.25">
      <c r="A1" s="22" t="s">
        <v>49</v>
      </c>
      <c r="B1" s="388">
        <v>45566</v>
      </c>
      <c r="C1" s="41">
        <v>45717</v>
      </c>
    </row>
    <row r="2" spans="1:40" s="168" customFormat="1" x14ac:dyDescent="0.2">
      <c r="A2" s="171" t="s">
        <v>303</v>
      </c>
      <c r="B2" s="350">
        <v>0.01</v>
      </c>
      <c r="C2" s="191">
        <v>0.02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</row>
    <row r="3" spans="1:40" s="173" customFormat="1" ht="16.5" thickBot="1" x14ac:dyDescent="0.25">
      <c r="A3" s="172" t="s">
        <v>302</v>
      </c>
      <c r="B3" s="390">
        <v>500</v>
      </c>
      <c r="C3" s="352">
        <v>1000</v>
      </c>
    </row>
    <row r="4" spans="1:40" x14ac:dyDescent="0.25">
      <c r="A4" s="18" t="s">
        <v>50</v>
      </c>
      <c r="B4" s="160">
        <v>629.31489025548422</v>
      </c>
      <c r="C4" s="160">
        <f t="shared" ref="C4:C22" si="0">IF(B4*C$2&lt;(C$3/52.18),B4+(C$3/52.18),B4*(1+C$2))</f>
        <v>648.47932107188899</v>
      </c>
    </row>
    <row r="5" spans="1:40" x14ac:dyDescent="0.25">
      <c r="A5" s="18" t="s">
        <v>364</v>
      </c>
      <c r="B5" s="160">
        <v>629.64888752369257</v>
      </c>
      <c r="C5" s="160">
        <f t="shared" si="0"/>
        <v>648.81331834009734</v>
      </c>
    </row>
    <row r="6" spans="1:40" x14ac:dyDescent="0.25">
      <c r="A6" s="18"/>
      <c r="B6" s="160">
        <v>640.54410875558779</v>
      </c>
      <c r="C6" s="160">
        <f t="shared" si="0"/>
        <v>659.70853957199256</v>
      </c>
    </row>
    <row r="7" spans="1:40" x14ac:dyDescent="0.25">
      <c r="A7" s="20"/>
      <c r="B7" s="160">
        <v>657.33610934343506</v>
      </c>
      <c r="C7" s="160">
        <f t="shared" si="0"/>
        <v>676.50054015983983</v>
      </c>
    </row>
    <row r="8" spans="1:40" x14ac:dyDescent="0.25">
      <c r="A8" s="20"/>
      <c r="B8" s="160">
        <v>678.19366288567869</v>
      </c>
      <c r="C8" s="160">
        <f t="shared" si="0"/>
        <v>697.35809370208347</v>
      </c>
    </row>
    <row r="9" spans="1:40" x14ac:dyDescent="0.25">
      <c r="A9" s="19"/>
      <c r="B9" s="160">
        <v>714.61088226755317</v>
      </c>
      <c r="C9" s="160">
        <f t="shared" si="0"/>
        <v>733.77531308395794</v>
      </c>
    </row>
    <row r="10" spans="1:40" x14ac:dyDescent="0.25">
      <c r="A10" s="18"/>
      <c r="B10" s="160">
        <v>739.22838525487361</v>
      </c>
      <c r="C10" s="160">
        <f t="shared" si="0"/>
        <v>758.39281607127839</v>
      </c>
    </row>
    <row r="11" spans="1:40" x14ac:dyDescent="0.25">
      <c r="A11" s="19"/>
      <c r="B11" s="160">
        <v>740.5991419178622</v>
      </c>
      <c r="C11" s="160">
        <f t="shared" si="0"/>
        <v>759.76357273426697</v>
      </c>
    </row>
    <row r="12" spans="1:40" x14ac:dyDescent="0.25">
      <c r="A12" s="19"/>
      <c r="B12" s="160">
        <v>742.5734127510716</v>
      </c>
      <c r="C12" s="160">
        <f t="shared" si="0"/>
        <v>761.73784356747638</v>
      </c>
    </row>
    <row r="13" spans="1:40" x14ac:dyDescent="0.25">
      <c r="B13" s="160">
        <v>744.36614143869872</v>
      </c>
      <c r="C13" s="160">
        <f t="shared" si="0"/>
        <v>763.53057225510349</v>
      </c>
    </row>
    <row r="14" spans="1:40" x14ac:dyDescent="0.25">
      <c r="B14" s="160">
        <v>746.19290927862221</v>
      </c>
      <c r="C14" s="160">
        <f t="shared" si="0"/>
        <v>765.35734009502698</v>
      </c>
    </row>
    <row r="15" spans="1:40" x14ac:dyDescent="0.25">
      <c r="A15" s="19"/>
      <c r="B15" s="160">
        <v>748.28064395282081</v>
      </c>
      <c r="C15" s="160">
        <f t="shared" si="0"/>
        <v>767.44507476922558</v>
      </c>
    </row>
    <row r="16" spans="1:40" x14ac:dyDescent="0.25">
      <c r="A16" s="19"/>
      <c r="B16" s="160">
        <v>750.24356840193116</v>
      </c>
      <c r="C16" s="160">
        <f t="shared" si="0"/>
        <v>769.40799921833593</v>
      </c>
    </row>
    <row r="17" spans="1:17" x14ac:dyDescent="0.25">
      <c r="A17" s="19"/>
      <c r="B17" s="160">
        <v>752.09302901005276</v>
      </c>
      <c r="C17" s="160">
        <f t="shared" si="0"/>
        <v>771.25745982645753</v>
      </c>
    </row>
    <row r="18" spans="1:17" x14ac:dyDescent="0.25">
      <c r="A18" s="19"/>
      <c r="B18" s="160">
        <v>754.10133899555899</v>
      </c>
      <c r="C18" s="160">
        <f t="shared" si="0"/>
        <v>773.26576981196376</v>
      </c>
    </row>
    <row r="19" spans="1:17" x14ac:dyDescent="0.25">
      <c r="A19" s="19"/>
      <c r="B19" s="160">
        <v>756.23445920615336</v>
      </c>
      <c r="C19" s="160">
        <f t="shared" si="0"/>
        <v>775.39889002255813</v>
      </c>
    </row>
    <row r="20" spans="1:17" x14ac:dyDescent="0.25">
      <c r="A20" s="19"/>
      <c r="B20" s="160">
        <v>758.95759138989035</v>
      </c>
      <c r="C20" s="160">
        <f t="shared" si="0"/>
        <v>778.12202220629513</v>
      </c>
    </row>
    <row r="21" spans="1:17" x14ac:dyDescent="0.25">
      <c r="A21" s="19"/>
      <c r="B21" s="160">
        <v>761.57860611673743</v>
      </c>
      <c r="C21" s="160">
        <f t="shared" si="0"/>
        <v>780.74303693314221</v>
      </c>
    </row>
    <row r="22" spans="1:17" x14ac:dyDescent="0.25">
      <c r="A22" s="19"/>
      <c r="B22" s="160">
        <v>764.27904553227688</v>
      </c>
      <c r="C22" s="160">
        <f t="shared" si="0"/>
        <v>783.44347634868166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x14ac:dyDescent="0.2">
      <c r="A23" s="19"/>
      <c r="B23" s="17"/>
      <c r="C23" s="17"/>
    </row>
    <row r="24" spans="1:17" x14ac:dyDescent="0.25">
      <c r="A24" s="18" t="s">
        <v>50</v>
      </c>
      <c r="B24" s="160">
        <v>575.19581565857447</v>
      </c>
      <c r="C24" s="160">
        <f t="shared" ref="C24:C44" si="1">IF(B24*C$2&lt;(C$3/52.18),B24+(C$3/52.18),B24*(1+C$2))</f>
        <v>594.36024647497925</v>
      </c>
    </row>
    <row r="25" spans="1:17" x14ac:dyDescent="0.25">
      <c r="A25" s="18" t="s">
        <v>364</v>
      </c>
      <c r="B25" s="160">
        <v>602.62966024036621</v>
      </c>
      <c r="C25" s="160">
        <f t="shared" si="1"/>
        <v>621.79409105677098</v>
      </c>
    </row>
    <row r="26" spans="1:17" x14ac:dyDescent="0.25">
      <c r="A26" s="18" t="s">
        <v>363</v>
      </c>
      <c r="B26" s="160">
        <v>629.31489025548422</v>
      </c>
      <c r="C26" s="160">
        <f t="shared" si="1"/>
        <v>648.47932107188899</v>
      </c>
    </row>
    <row r="27" spans="1:17" x14ac:dyDescent="0.25">
      <c r="A27" s="19"/>
      <c r="B27" s="160">
        <v>629.65091454159597</v>
      </c>
      <c r="C27" s="160">
        <f t="shared" si="1"/>
        <v>648.81534535800074</v>
      </c>
    </row>
    <row r="28" spans="1:17" x14ac:dyDescent="0.25">
      <c r="A28" s="19"/>
      <c r="B28" s="160">
        <v>640.54690742235243</v>
      </c>
      <c r="C28" s="160">
        <f t="shared" si="1"/>
        <v>659.71133823875721</v>
      </c>
    </row>
    <row r="29" spans="1:17" x14ac:dyDescent="0.25">
      <c r="A29" s="19"/>
      <c r="B29" s="160">
        <v>657.33292485224001</v>
      </c>
      <c r="C29" s="160">
        <f t="shared" si="1"/>
        <v>676.49735566864479</v>
      </c>
    </row>
    <row r="30" spans="1:17" x14ac:dyDescent="0.25">
      <c r="A30" s="19"/>
      <c r="B30" s="160">
        <v>678.18536137149135</v>
      </c>
      <c r="C30" s="160">
        <f t="shared" si="1"/>
        <v>697.34979218789613</v>
      </c>
    </row>
    <row r="31" spans="1:17" x14ac:dyDescent="0.25">
      <c r="A31" s="19"/>
      <c r="B31" s="160">
        <v>714.60871704388342</v>
      </c>
      <c r="C31" s="160">
        <f t="shared" si="1"/>
        <v>733.77314786028819</v>
      </c>
    </row>
    <row r="32" spans="1:17" x14ac:dyDescent="0.25">
      <c r="A32" s="19"/>
      <c r="B32" s="160">
        <v>739.23722187604176</v>
      </c>
      <c r="C32" s="160">
        <f t="shared" si="1"/>
        <v>758.40165269244653</v>
      </c>
    </row>
    <row r="33" spans="1:18" x14ac:dyDescent="0.25">
      <c r="A33" s="19"/>
      <c r="B33" s="160">
        <v>740.59387588334823</v>
      </c>
      <c r="C33" s="160">
        <f t="shared" si="1"/>
        <v>759.75830669975301</v>
      </c>
    </row>
    <row r="34" spans="1:18" x14ac:dyDescent="0.25">
      <c r="A34" s="19"/>
      <c r="B34" s="160">
        <v>742.57614308075131</v>
      </c>
      <c r="C34" s="160">
        <f t="shared" si="1"/>
        <v>761.74057389715608</v>
      </c>
    </row>
    <row r="35" spans="1:18" x14ac:dyDescent="0.25">
      <c r="A35" s="19"/>
      <c r="B35" s="160">
        <v>744.36760380995543</v>
      </c>
      <c r="C35" s="160">
        <f t="shared" si="1"/>
        <v>763.5320346263602</v>
      </c>
    </row>
    <row r="36" spans="1:18" x14ac:dyDescent="0.25">
      <c r="A36" s="19"/>
      <c r="B36" s="160">
        <v>746.19086561719234</v>
      </c>
      <c r="C36" s="160">
        <f t="shared" si="1"/>
        <v>765.35529643359712</v>
      </c>
    </row>
    <row r="37" spans="1:18" x14ac:dyDescent="0.25">
      <c r="A37" s="19"/>
      <c r="B37" s="160">
        <v>748.29025922354685</v>
      </c>
      <c r="C37" s="160">
        <f t="shared" si="1"/>
        <v>767.45469003995163</v>
      </c>
    </row>
    <row r="38" spans="1:18" x14ac:dyDescent="0.25">
      <c r="A38" s="19"/>
      <c r="B38" s="160">
        <v>750.24020288675388</v>
      </c>
      <c r="C38" s="160">
        <f t="shared" si="1"/>
        <v>769.40463370315865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x14ac:dyDescent="0.25">
      <c r="A39" s="19"/>
      <c r="B39" s="160">
        <v>752.08414295651721</v>
      </c>
      <c r="C39" s="160">
        <f t="shared" si="1"/>
        <v>771.24857377292199</v>
      </c>
    </row>
    <row r="40" spans="1:18" x14ac:dyDescent="0.25">
      <c r="A40" s="19"/>
      <c r="B40" s="160">
        <v>754.09873368811634</v>
      </c>
      <c r="C40" s="160">
        <f t="shared" si="1"/>
        <v>773.26316450452111</v>
      </c>
    </row>
    <row r="41" spans="1:18" x14ac:dyDescent="0.25">
      <c r="A41" s="19"/>
      <c r="B41" s="160">
        <v>756.24052873184837</v>
      </c>
      <c r="C41" s="160">
        <f t="shared" si="1"/>
        <v>775.40495954825315</v>
      </c>
    </row>
    <row r="42" spans="1:18" x14ac:dyDescent="0.25">
      <c r="A42" s="21"/>
      <c r="B42" s="160">
        <v>758.9648210833584</v>
      </c>
      <c r="C42" s="160">
        <f t="shared" si="1"/>
        <v>778.12925189976318</v>
      </c>
    </row>
    <row r="43" spans="1:18" x14ac:dyDescent="0.25">
      <c r="B43" s="160">
        <v>761.57146456975681</v>
      </c>
      <c r="C43" s="160">
        <f t="shared" si="1"/>
        <v>780.73589538616159</v>
      </c>
    </row>
    <row r="44" spans="1:18" x14ac:dyDescent="0.25">
      <c r="B44" s="160">
        <v>764.27507865874202</v>
      </c>
      <c r="C44" s="160">
        <f t="shared" si="1"/>
        <v>783.43950947514679</v>
      </c>
    </row>
    <row r="45" spans="1:18" s="186" customFormat="1" ht="16.5" thickBot="1" x14ac:dyDescent="0.25">
      <c r="B45" s="225"/>
      <c r="C45" s="225"/>
    </row>
    <row r="46" spans="1:18" ht="16.5" thickTop="1" x14ac:dyDescent="0.2">
      <c r="B46" s="17"/>
      <c r="C46" s="17"/>
    </row>
    <row r="47" spans="1:18" x14ac:dyDescent="0.2">
      <c r="B47" s="17"/>
      <c r="C47" s="17"/>
    </row>
    <row r="48" spans="1:18" x14ac:dyDescent="0.2">
      <c r="B48" s="17"/>
      <c r="C48" s="17"/>
    </row>
    <row r="49" spans="1:1" s="15" customFormat="1" ht="30.75" customHeight="1" thickBot="1" x14ac:dyDescent="0.25">
      <c r="A49" s="165" t="s">
        <v>257</v>
      </c>
    </row>
    <row r="50" spans="1:1" ht="16.5" thickTop="1" x14ac:dyDescent="0.2"/>
  </sheetData>
  <phoneticPr fontId="3" type="noConversion"/>
  <hyperlinks>
    <hyperlink ref="A49" location="'Table of Contents'!A1" display="Link to Table of Contents " xr:uid="{00000000-0004-0000-0800-000000000000}"/>
  </hyperlink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12</vt:i4>
      </vt:variant>
    </vt:vector>
  </HeadingPairs>
  <TitlesOfParts>
    <vt:vector size="40" baseType="lpstr">
      <vt:lpstr>Table of Contents</vt:lpstr>
      <vt:lpstr>CTKR-ATTND outside DN</vt:lpstr>
      <vt:lpstr>Full time models</vt:lpstr>
      <vt:lpstr>Academics</vt:lpstr>
      <vt:lpstr>Grades 3-7</vt:lpstr>
      <vt:lpstr>Senior Grades</vt:lpstr>
      <vt:lpstr>Mtce Super Cork</vt:lpstr>
      <vt:lpstr>Crafts</vt:lpstr>
      <vt:lpstr>Higher order attds</vt:lpstr>
      <vt:lpstr>SIPTU Techs</vt:lpstr>
      <vt:lpstr>UNITE Techs</vt:lpstr>
      <vt:lpstr>Non 2.5% Techs</vt:lpstr>
      <vt:lpstr>Cr.Assts</vt:lpstr>
      <vt:lpstr>Tech Assts</vt:lpstr>
      <vt:lpstr>DN GOs&amp; DIT</vt:lpstr>
      <vt:lpstr> Lab Asst DIT</vt:lpstr>
      <vt:lpstr>DIT Library Staff</vt:lpstr>
      <vt:lpstr>Officer &amp; Mgmt Grades</vt:lpstr>
      <vt:lpstr>Student Counsellors</vt:lpstr>
      <vt:lpstr>Nurses</vt:lpstr>
      <vt:lpstr>Librarian &amp; Careers Off</vt:lpstr>
      <vt:lpstr>MIC</vt:lpstr>
      <vt:lpstr>MIC Grossed Up</vt:lpstr>
      <vt:lpstr>Cathal Brugha Street </vt:lpstr>
      <vt:lpstr>Killybegs</vt:lpstr>
      <vt:lpstr>NCAD</vt:lpstr>
      <vt:lpstr>St Angelas</vt:lpstr>
      <vt:lpstr>TRBDI</vt:lpstr>
      <vt:lpstr>Cr.Assts!Print_Area</vt:lpstr>
      <vt:lpstr>'CTKR-ATTND outside DN'!Print_Area</vt:lpstr>
      <vt:lpstr>'DIT Library Staff'!Print_Area</vt:lpstr>
      <vt:lpstr>'Full time models'!Print_Area</vt:lpstr>
      <vt:lpstr>'Grades 3-7'!Print_Area</vt:lpstr>
      <vt:lpstr>'Higher order attds'!Print_Area</vt:lpstr>
      <vt:lpstr>'Mtce Super Cork'!Print_Area</vt:lpstr>
      <vt:lpstr>Nurses!Print_Area</vt:lpstr>
      <vt:lpstr>'Officer &amp; Mgmt Grades'!Print_Area</vt:lpstr>
      <vt:lpstr>'Senior Grades'!Print_Area</vt:lpstr>
      <vt:lpstr>'Student Counsellors'!Print_Area</vt:lpstr>
      <vt:lpstr>'Tech Assts'!Print_Area</vt:lpstr>
    </vt:vector>
  </TitlesOfParts>
  <Company>Dept. of Education &amp;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External Staff Relations Section</dc:creator>
  <cp:lastModifiedBy>Conlon, Andrew</cp:lastModifiedBy>
  <cp:lastPrinted>2024-05-15T13:15:11Z</cp:lastPrinted>
  <dcterms:created xsi:type="dcterms:W3CDTF">1999-06-16T09:11:00Z</dcterms:created>
  <dcterms:modified xsi:type="dcterms:W3CDTF">2025-02-26T16:35:37Z</dcterms:modified>
</cp:coreProperties>
</file>